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gchris\Dropbox\Regenrili\Vorbereitung Vernehmlassung\Dokumente für die Vernehmlassung\"/>
    </mc:Choice>
  </mc:AlternateContent>
  <bookViews>
    <workbookView xWindow="0" yWindow="0" windowWidth="25200" windowHeight="10860"/>
  </bookViews>
  <sheets>
    <sheet name="Protocole rivières niveau 2 MZB" sheetId="9" r:id="rId1"/>
    <sheet name="Protocole rivières niveau 2 AG" sheetId="8" r:id="rId2"/>
    <sheet name="Protocole rivières niveau 1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9" l="1"/>
  <c r="P73" i="9" s="1"/>
  <c r="M73" i="9"/>
  <c r="N73" i="9" s="1"/>
  <c r="AD72" i="9"/>
  <c r="AA73" i="9" s="1"/>
  <c r="AC72" i="9"/>
  <c r="AD73" i="9" s="1"/>
  <c r="O72" i="9"/>
  <c r="P72" i="9" s="1"/>
  <c r="M72" i="9"/>
  <c r="N72" i="9" s="1"/>
  <c r="AC71" i="9"/>
  <c r="AC70" i="9"/>
  <c r="O70" i="9"/>
  <c r="P70" i="9" s="1"/>
  <c r="M70" i="9"/>
  <c r="N70" i="9" s="1"/>
  <c r="AC69" i="9"/>
  <c r="P69" i="9"/>
  <c r="O69" i="9"/>
  <c r="N69" i="9"/>
  <c r="M69" i="9"/>
  <c r="AC68" i="9"/>
  <c r="U73" i="9" s="1"/>
  <c r="O68" i="9"/>
  <c r="P68" i="9" s="1"/>
  <c r="M68" i="9"/>
  <c r="N68" i="9" s="1"/>
  <c r="O67" i="9"/>
  <c r="P67" i="9" s="1"/>
  <c r="M67" i="9"/>
  <c r="N67" i="9" s="1"/>
  <c r="AE66" i="9"/>
  <c r="AF66" i="9" s="1"/>
  <c r="AC66" i="9"/>
  <c r="AD66" i="9" s="1"/>
  <c r="O66" i="9"/>
  <c r="P66" i="9" s="1"/>
  <c r="M66" i="9"/>
  <c r="N66" i="9" s="1"/>
  <c r="AE65" i="9"/>
  <c r="AF65" i="9" s="1"/>
  <c r="AC65" i="9"/>
  <c r="AD65" i="9" s="1"/>
  <c r="O65" i="9"/>
  <c r="P65" i="9" s="1"/>
  <c r="M65" i="9"/>
  <c r="N65" i="9" s="1"/>
  <c r="AE64" i="9"/>
  <c r="AF64" i="9" s="1"/>
  <c r="AC64" i="9"/>
  <c r="AD64" i="9" s="1"/>
  <c r="O64" i="9"/>
  <c r="P64" i="9" s="1"/>
  <c r="M64" i="9"/>
  <c r="N64" i="9" s="1"/>
  <c r="AE63" i="9"/>
  <c r="AF63" i="9" s="1"/>
  <c r="AC63" i="9"/>
  <c r="AD63" i="9" s="1"/>
  <c r="O63" i="9"/>
  <c r="P63" i="9" s="1"/>
  <c r="M63" i="9"/>
  <c r="N63" i="9" s="1"/>
  <c r="AE62" i="9"/>
  <c r="AF62" i="9" s="1"/>
  <c r="AC62" i="9"/>
  <c r="AD62" i="9" s="1"/>
  <c r="O62" i="9"/>
  <c r="P62" i="9" s="1"/>
  <c r="M62" i="9"/>
  <c r="N62" i="9" s="1"/>
  <c r="AE61" i="9"/>
  <c r="AF61" i="9" s="1"/>
  <c r="AC61" i="9"/>
  <c r="AD61" i="9" s="1"/>
  <c r="O61" i="9"/>
  <c r="P61" i="9" s="1"/>
  <c r="M61" i="9"/>
  <c r="N61" i="9" s="1"/>
  <c r="AE60" i="9"/>
  <c r="AF60" i="9" s="1"/>
  <c r="AC60" i="9"/>
  <c r="AD60" i="9" s="1"/>
  <c r="O60" i="9"/>
  <c r="P60" i="9" s="1"/>
  <c r="M60" i="9"/>
  <c r="N60" i="9" s="1"/>
  <c r="AE59" i="9"/>
  <c r="AF59" i="9" s="1"/>
  <c r="AC59" i="9"/>
  <c r="AD59" i="9" s="1"/>
  <c r="O59" i="9"/>
  <c r="P59" i="9" s="1"/>
  <c r="M59" i="9"/>
  <c r="N59" i="9" s="1"/>
  <c r="AE58" i="9"/>
  <c r="AF58" i="9" s="1"/>
  <c r="AC58" i="9"/>
  <c r="AD58" i="9" s="1"/>
  <c r="O58" i="9"/>
  <c r="P58" i="9" s="1"/>
  <c r="M58" i="9"/>
  <c r="N58" i="9" s="1"/>
  <c r="AE57" i="9"/>
  <c r="AF57" i="9" s="1"/>
  <c r="AC57" i="9"/>
  <c r="AD57" i="9" s="1"/>
  <c r="O57" i="9"/>
  <c r="P57" i="9" s="1"/>
  <c r="M57" i="9"/>
  <c r="N57" i="9" s="1"/>
  <c r="AE56" i="9"/>
  <c r="AF56" i="9" s="1"/>
  <c r="AC56" i="9"/>
  <c r="AD56" i="9" s="1"/>
  <c r="O56" i="9"/>
  <c r="P56" i="9" s="1"/>
  <c r="M56" i="9"/>
  <c r="N56" i="9" s="1"/>
  <c r="AE55" i="9"/>
  <c r="AF55" i="9" s="1"/>
  <c r="AC55" i="9"/>
  <c r="AD55" i="9" s="1"/>
  <c r="O55" i="9"/>
  <c r="P55" i="9" s="1"/>
  <c r="M55" i="9"/>
  <c r="N55" i="9" s="1"/>
  <c r="AE54" i="9"/>
  <c r="AF54" i="9" s="1"/>
  <c r="AC54" i="9"/>
  <c r="AD54" i="9" s="1"/>
  <c r="O54" i="9"/>
  <c r="P54" i="9" s="1"/>
  <c r="M54" i="9"/>
  <c r="N54" i="9" s="1"/>
  <c r="AE53" i="9"/>
  <c r="AF53" i="9" s="1"/>
  <c r="AC53" i="9"/>
  <c r="AD53" i="9" s="1"/>
  <c r="O53" i="9"/>
  <c r="P53" i="9" s="1"/>
  <c r="M53" i="9"/>
  <c r="N53" i="9" s="1"/>
  <c r="AE52" i="9"/>
  <c r="AF52" i="9" s="1"/>
  <c r="AC52" i="9"/>
  <c r="AD52" i="9" s="1"/>
  <c r="O52" i="9"/>
  <c r="P52" i="9" s="1"/>
  <c r="M52" i="9"/>
  <c r="N52" i="9" s="1"/>
  <c r="AE51" i="9"/>
  <c r="AF51" i="9" s="1"/>
  <c r="AC51" i="9"/>
  <c r="AD51" i="9" s="1"/>
  <c r="O51" i="9"/>
  <c r="P51" i="9" s="1"/>
  <c r="M51" i="9"/>
  <c r="N51" i="9" s="1"/>
  <c r="AE50" i="9"/>
  <c r="AF50" i="9" s="1"/>
  <c r="AC50" i="9"/>
  <c r="AD50" i="9" s="1"/>
  <c r="O50" i="9"/>
  <c r="P50" i="9" s="1"/>
  <c r="M50" i="9"/>
  <c r="N50" i="9" s="1"/>
  <c r="AE49" i="9"/>
  <c r="AF49" i="9" s="1"/>
  <c r="AC49" i="9"/>
  <c r="AD49" i="9" s="1"/>
  <c r="O49" i="9"/>
  <c r="P49" i="9" s="1"/>
  <c r="M49" i="9"/>
  <c r="N49" i="9" s="1"/>
  <c r="AE48" i="9"/>
  <c r="AF48" i="9" s="1"/>
  <c r="AC48" i="9"/>
  <c r="AD48" i="9" s="1"/>
  <c r="O48" i="9"/>
  <c r="P48" i="9" s="1"/>
  <c r="M48" i="9"/>
  <c r="N48" i="9" s="1"/>
  <c r="AE47" i="9"/>
  <c r="AF47" i="9" s="1"/>
  <c r="AC47" i="9"/>
  <c r="AD47" i="9" s="1"/>
  <c r="O47" i="9"/>
  <c r="P47" i="9" s="1"/>
  <c r="M47" i="9"/>
  <c r="N47" i="9" s="1"/>
  <c r="AE46" i="9"/>
  <c r="AF46" i="9" s="1"/>
  <c r="AC46" i="9"/>
  <c r="AD46" i="9" s="1"/>
  <c r="O46" i="9"/>
  <c r="P46" i="9" s="1"/>
  <c r="M46" i="9"/>
  <c r="N46" i="9" s="1"/>
  <c r="AE45" i="9"/>
  <c r="AF45" i="9" s="1"/>
  <c r="AC45" i="9"/>
  <c r="AD45" i="9" s="1"/>
  <c r="O45" i="9"/>
  <c r="P45" i="9" s="1"/>
  <c r="M45" i="9"/>
  <c r="N45" i="9" s="1"/>
  <c r="AE44" i="9"/>
  <c r="AF44" i="9" s="1"/>
  <c r="AC44" i="9"/>
  <c r="AD44" i="9" s="1"/>
  <c r="O44" i="9"/>
  <c r="P44" i="9" s="1"/>
  <c r="M44" i="9"/>
  <c r="N44" i="9" s="1"/>
  <c r="AE43" i="9"/>
  <c r="AF43" i="9" s="1"/>
  <c r="AC43" i="9"/>
  <c r="AD43" i="9" s="1"/>
  <c r="O43" i="9"/>
  <c r="P43" i="9" s="1"/>
  <c r="M43" i="9"/>
  <c r="N43" i="9" s="1"/>
  <c r="AE42" i="9"/>
  <c r="AF42" i="9" s="1"/>
  <c r="AC42" i="9"/>
  <c r="AD42" i="9" s="1"/>
  <c r="O42" i="9"/>
  <c r="P42" i="9" s="1"/>
  <c r="M42" i="9"/>
  <c r="N42" i="9" s="1"/>
  <c r="AE41" i="9"/>
  <c r="AF41" i="9" s="1"/>
  <c r="AC41" i="9"/>
  <c r="AD41" i="9" s="1"/>
  <c r="O41" i="9"/>
  <c r="P41" i="9" s="1"/>
  <c r="M41" i="9"/>
  <c r="N41" i="9" s="1"/>
  <c r="AE40" i="9"/>
  <c r="AF40" i="9" s="1"/>
  <c r="AC40" i="9"/>
  <c r="AD40" i="9" s="1"/>
  <c r="O40" i="9"/>
  <c r="P40" i="9" s="1"/>
  <c r="M40" i="9"/>
  <c r="N40" i="9" s="1"/>
  <c r="AE39" i="9"/>
  <c r="AF39" i="9" s="1"/>
  <c r="AC39" i="9"/>
  <c r="AD39" i="9" s="1"/>
  <c r="O39" i="9"/>
  <c r="P39" i="9" s="1"/>
  <c r="M39" i="9"/>
  <c r="N39" i="9" s="1"/>
  <c r="AE38" i="9"/>
  <c r="AF38" i="9" s="1"/>
  <c r="AC38" i="9"/>
  <c r="AD38" i="9" s="1"/>
  <c r="O38" i="9"/>
  <c r="P38" i="9" s="1"/>
  <c r="M38" i="9"/>
  <c r="N38" i="9" s="1"/>
  <c r="AE37" i="9"/>
  <c r="AF37" i="9" s="1"/>
  <c r="AC37" i="9"/>
  <c r="AD37" i="9" s="1"/>
  <c r="O37" i="9"/>
  <c r="P37" i="9" s="1"/>
  <c r="M37" i="9"/>
  <c r="N37" i="9" s="1"/>
  <c r="AE36" i="9"/>
  <c r="AF36" i="9" s="1"/>
  <c r="AC36" i="9"/>
  <c r="AD36" i="9" s="1"/>
  <c r="O36" i="9"/>
  <c r="P36" i="9" s="1"/>
  <c r="M36" i="9"/>
  <c r="N36" i="9" s="1"/>
  <c r="AE35" i="9"/>
  <c r="AF35" i="9" s="1"/>
  <c r="AC35" i="9"/>
  <c r="AD35" i="9" s="1"/>
  <c r="O35" i="9"/>
  <c r="P35" i="9" s="1"/>
  <c r="M35" i="9"/>
  <c r="N35" i="9" s="1"/>
  <c r="AE34" i="9"/>
  <c r="AF34" i="9" s="1"/>
  <c r="AC34" i="9"/>
  <c r="AD34" i="9" s="1"/>
  <c r="O34" i="9"/>
  <c r="P34" i="9" s="1"/>
  <c r="M34" i="9"/>
  <c r="N34" i="9" s="1"/>
  <c r="AE33" i="9"/>
  <c r="AF33" i="9" s="1"/>
  <c r="AC33" i="9"/>
  <c r="AD33" i="9" s="1"/>
  <c r="O33" i="9"/>
  <c r="P33" i="9" s="1"/>
  <c r="M33" i="9"/>
  <c r="N33" i="9" s="1"/>
  <c r="AE32" i="9"/>
  <c r="AF32" i="9" s="1"/>
  <c r="AC32" i="9"/>
  <c r="AD32" i="9" s="1"/>
  <c r="O32" i="9"/>
  <c r="P32" i="9" s="1"/>
  <c r="M32" i="9"/>
  <c r="N32" i="9" s="1"/>
  <c r="AE31" i="9"/>
  <c r="AF31" i="9" s="1"/>
  <c r="AC31" i="9"/>
  <c r="AD31" i="9" s="1"/>
  <c r="O31" i="9"/>
  <c r="P31" i="9" s="1"/>
  <c r="M31" i="9"/>
  <c r="N31" i="9" s="1"/>
  <c r="AE30" i="9"/>
  <c r="AF30" i="9" s="1"/>
  <c r="AC30" i="9"/>
  <c r="AD30" i="9" s="1"/>
  <c r="O30" i="9"/>
  <c r="P30" i="9" s="1"/>
  <c r="M30" i="9"/>
  <c r="N30" i="9" s="1"/>
  <c r="AE29" i="9"/>
  <c r="AF29" i="9" s="1"/>
  <c r="AC29" i="9"/>
  <c r="AD29" i="9" s="1"/>
  <c r="O29" i="9"/>
  <c r="P29" i="9" s="1"/>
  <c r="M29" i="9"/>
  <c r="N29" i="9" s="1"/>
  <c r="AE28" i="9"/>
  <c r="AF28" i="9" s="1"/>
  <c r="AC28" i="9"/>
  <c r="AD28" i="9" s="1"/>
  <c r="O28" i="9"/>
  <c r="P28" i="9" s="1"/>
  <c r="M28" i="9"/>
  <c r="N28" i="9" s="1"/>
  <c r="AE27" i="9"/>
  <c r="AF27" i="9" s="1"/>
  <c r="AC27" i="9"/>
  <c r="AD27" i="9" s="1"/>
  <c r="O27" i="9"/>
  <c r="P27" i="9" s="1"/>
  <c r="M27" i="9"/>
  <c r="N27" i="9" s="1"/>
  <c r="AE26" i="9"/>
  <c r="AF26" i="9" s="1"/>
  <c r="AC26" i="9"/>
  <c r="AD26" i="9" s="1"/>
  <c r="O26" i="9"/>
  <c r="P26" i="9" s="1"/>
  <c r="M26" i="9"/>
  <c r="N26" i="9" s="1"/>
  <c r="AE25" i="9"/>
  <c r="AF25" i="9" s="1"/>
  <c r="AC25" i="9"/>
  <c r="AD25" i="9" s="1"/>
  <c r="O25" i="9"/>
  <c r="P25" i="9" s="1"/>
  <c r="M25" i="9"/>
  <c r="N25" i="9" s="1"/>
  <c r="AE24" i="9"/>
  <c r="AF24" i="9" s="1"/>
  <c r="AC24" i="9"/>
  <c r="AD24" i="9" s="1"/>
  <c r="O24" i="9"/>
  <c r="P24" i="9" s="1"/>
  <c r="M24" i="9"/>
  <c r="N24" i="9" s="1"/>
  <c r="AE23" i="9"/>
  <c r="AF23" i="9" s="1"/>
  <c r="AC23" i="9"/>
  <c r="AD23" i="9" s="1"/>
  <c r="O23" i="9"/>
  <c r="P23" i="9" s="1"/>
  <c r="M23" i="9"/>
  <c r="N23" i="9" s="1"/>
  <c r="AE22" i="9"/>
  <c r="AF22" i="9" s="1"/>
  <c r="AC22" i="9"/>
  <c r="AD22" i="9" s="1"/>
  <c r="O22" i="9"/>
  <c r="P22" i="9" s="1"/>
  <c r="M22" i="9"/>
  <c r="N22" i="9" s="1"/>
  <c r="AE21" i="9"/>
  <c r="AF21" i="9" s="1"/>
  <c r="AC21" i="9"/>
  <c r="AD21" i="9" s="1"/>
  <c r="O21" i="9"/>
  <c r="P21" i="9" s="1"/>
  <c r="M21" i="9"/>
  <c r="N21" i="9" s="1"/>
  <c r="AE20" i="9"/>
  <c r="AF20" i="9" s="1"/>
  <c r="AC20" i="9"/>
  <c r="AD20" i="9" s="1"/>
  <c r="O20" i="9"/>
  <c r="P20" i="9" s="1"/>
  <c r="M20" i="9"/>
  <c r="N20" i="9" s="1"/>
  <c r="AE19" i="9"/>
  <c r="AF19" i="9" s="1"/>
  <c r="AC19" i="9"/>
  <c r="AD19" i="9" s="1"/>
  <c r="O19" i="9"/>
  <c r="P19" i="9" s="1"/>
  <c r="M19" i="9"/>
  <c r="N19" i="9" s="1"/>
  <c r="AE18" i="9"/>
  <c r="AF18" i="9" s="1"/>
  <c r="AC18" i="9"/>
  <c r="AD18" i="9" s="1"/>
  <c r="O18" i="9"/>
  <c r="P18" i="9" s="1"/>
  <c r="M18" i="9"/>
  <c r="N18" i="9" s="1"/>
  <c r="AE17" i="9"/>
  <c r="AF17" i="9" s="1"/>
  <c r="AC17" i="9"/>
  <c r="AD17" i="9" s="1"/>
  <c r="O17" i="9"/>
  <c r="P17" i="9" s="1"/>
  <c r="M17" i="9"/>
  <c r="N17" i="9" s="1"/>
  <c r="AE16" i="9"/>
  <c r="AF16" i="9" s="1"/>
  <c r="AC16" i="9"/>
  <c r="AD16" i="9" s="1"/>
  <c r="O16" i="9"/>
  <c r="P16" i="9" s="1"/>
  <c r="M16" i="9"/>
  <c r="N16" i="9" s="1"/>
  <c r="AE15" i="9"/>
  <c r="AF15" i="9" s="1"/>
  <c r="AC15" i="9"/>
  <c r="AD15" i="9" s="1"/>
  <c r="O15" i="9"/>
  <c r="P15" i="9" s="1"/>
  <c r="M15" i="9"/>
  <c r="N15" i="9" s="1"/>
  <c r="AE14" i="9"/>
  <c r="AF14" i="9" s="1"/>
  <c r="AC14" i="9"/>
  <c r="AD14" i="9" s="1"/>
  <c r="O14" i="9"/>
  <c r="P14" i="9" s="1"/>
  <c r="M14" i="9"/>
  <c r="N14" i="9" s="1"/>
  <c r="AE13" i="9"/>
  <c r="AF13" i="9" s="1"/>
  <c r="AC13" i="9"/>
  <c r="AD13" i="9" s="1"/>
  <c r="O13" i="9"/>
  <c r="P13" i="9" s="1"/>
  <c r="M13" i="9"/>
  <c r="N13" i="9" s="1"/>
  <c r="AE12" i="9"/>
  <c r="AF12" i="9" s="1"/>
  <c r="AC12" i="9"/>
  <c r="AD12" i="9" s="1"/>
  <c r="O12" i="9"/>
  <c r="P12" i="9" s="1"/>
  <c r="M12" i="9"/>
  <c r="N12" i="9" s="1"/>
  <c r="AE11" i="9"/>
  <c r="AF11" i="9" s="1"/>
  <c r="AC11" i="9"/>
  <c r="AD11" i="9" s="1"/>
  <c r="O11" i="9"/>
  <c r="P11" i="9" s="1"/>
  <c r="M11" i="9"/>
  <c r="N11" i="9" s="1"/>
  <c r="AE10" i="9"/>
  <c r="AF10" i="9" s="1"/>
  <c r="AC10" i="9"/>
  <c r="AD10" i="9" s="1"/>
  <c r="O10" i="9"/>
  <c r="P10" i="9" s="1"/>
  <c r="M10" i="9"/>
  <c r="N10" i="9" s="1"/>
  <c r="AE9" i="9"/>
  <c r="AF9" i="9" s="1"/>
  <c r="AC9" i="9"/>
  <c r="AD9" i="9" s="1"/>
  <c r="O9" i="9"/>
  <c r="P9" i="9" s="1"/>
  <c r="M9" i="9"/>
  <c r="N9" i="9" s="1"/>
  <c r="AE8" i="9"/>
  <c r="AF8" i="9" s="1"/>
  <c r="AC8" i="9"/>
  <c r="AD8" i="9" s="1"/>
  <c r="O8" i="9"/>
  <c r="P8" i="9" s="1"/>
  <c r="M8" i="9"/>
  <c r="N8" i="9" s="1"/>
  <c r="AE7" i="9"/>
  <c r="AF7" i="9" s="1"/>
  <c r="AC7" i="9"/>
  <c r="AD7" i="9" s="1"/>
  <c r="O7" i="9"/>
  <c r="E77" i="9" s="1"/>
  <c r="I77" i="9" s="1"/>
  <c r="M7" i="9"/>
  <c r="E76" i="9" l="1"/>
  <c r="I76" i="9" s="1"/>
  <c r="N77" i="9"/>
  <c r="R77" i="9" s="1"/>
  <c r="N7" i="9"/>
  <c r="N76" i="9" s="1"/>
  <c r="R76" i="9" s="1"/>
  <c r="AA76" i="9" s="1"/>
  <c r="AA77" i="9" s="1"/>
  <c r="AA78" i="9" s="1"/>
  <c r="P7" i="9"/>
</calcChain>
</file>

<file path=xl/sharedStrings.xml><?xml version="1.0" encoding="utf-8"?>
<sst xmlns="http://schemas.openxmlformats.org/spreadsheetml/2006/main" count="285" uniqueCount="216">
  <si>
    <t>Erpobdellidae</t>
  </si>
  <si>
    <t>Glossiphoniidae</t>
  </si>
  <si>
    <t>Hirudidae (Tachet)</t>
  </si>
  <si>
    <t>Piscicolidae</t>
  </si>
  <si>
    <t>Acroloxidae</t>
  </si>
  <si>
    <t>Ancylidae (Tachet)</t>
  </si>
  <si>
    <t>Bithyniidae</t>
  </si>
  <si>
    <t>Ferrissiidae (Tachet)</t>
  </si>
  <si>
    <t>Hydrobiidae</t>
  </si>
  <si>
    <t>Lymnaeidae</t>
  </si>
  <si>
    <t>Neritidae</t>
  </si>
  <si>
    <t>Physidae</t>
  </si>
  <si>
    <t>Planorbidae</t>
  </si>
  <si>
    <t>Valvatidae</t>
  </si>
  <si>
    <t>Viviparidae</t>
  </si>
  <si>
    <t>Sphaeriidae</t>
  </si>
  <si>
    <t>Hydracarina</t>
  </si>
  <si>
    <t>Gammaridae</t>
  </si>
  <si>
    <t>Niphargidae</t>
  </si>
  <si>
    <t>Asellidae</t>
  </si>
  <si>
    <t>Janiridae</t>
  </si>
  <si>
    <t>Astacidae</t>
  </si>
  <si>
    <t>Cambaridae</t>
  </si>
  <si>
    <t>Ameletidae</t>
  </si>
  <si>
    <t>Baetidae</t>
  </si>
  <si>
    <t>Caenidae</t>
  </si>
  <si>
    <t>Ephemerellidae</t>
  </si>
  <si>
    <t>Ephemeridae</t>
  </si>
  <si>
    <t>Heptageniidae</t>
  </si>
  <si>
    <t>Leptophlebiidae</t>
  </si>
  <si>
    <t>Calopterygidae</t>
  </si>
  <si>
    <t>Coenagrionidae</t>
  </si>
  <si>
    <t>Cordulegasteridae</t>
  </si>
  <si>
    <t>Gomphidae</t>
  </si>
  <si>
    <t>Lestidae</t>
  </si>
  <si>
    <t>Capniidae</t>
  </si>
  <si>
    <t>Chloroperlidae</t>
  </si>
  <si>
    <t>Leuctridae</t>
  </si>
  <si>
    <t>Nemouridae</t>
  </si>
  <si>
    <t>Perlidae</t>
  </si>
  <si>
    <t>Perlodidae</t>
  </si>
  <si>
    <t>Taeniopterygidae</t>
  </si>
  <si>
    <t>PORIFERA</t>
  </si>
  <si>
    <t>CNIDARIA</t>
  </si>
  <si>
    <t>BRYOZOA</t>
  </si>
  <si>
    <t>PLATYHELMINTHES</t>
  </si>
  <si>
    <t>"NEMATHELMINTHES"</t>
  </si>
  <si>
    <t>ANNELIDA</t>
  </si>
  <si>
    <t>Oligochaeta</t>
  </si>
  <si>
    <t>MOLLUSCA</t>
  </si>
  <si>
    <t>Gastropoda</t>
  </si>
  <si>
    <t>Bivalvia</t>
  </si>
  <si>
    <t>ARTHROPODA</t>
  </si>
  <si>
    <t>Malacostraca (Crustacea)</t>
  </si>
  <si>
    <t>Branchiopoda</t>
  </si>
  <si>
    <t>Amphipoda</t>
  </si>
  <si>
    <t>Isopoda</t>
  </si>
  <si>
    <t>Decapoda</t>
  </si>
  <si>
    <t>Ephemeroptera</t>
  </si>
  <si>
    <t>Odonata</t>
  </si>
  <si>
    <t>Plecoptera</t>
  </si>
  <si>
    <t>Heteroptera</t>
  </si>
  <si>
    <t>Notonectidae</t>
  </si>
  <si>
    <t>Pleidae</t>
  </si>
  <si>
    <t>Veliidae</t>
  </si>
  <si>
    <t>Megaloptera</t>
  </si>
  <si>
    <t>Sialidae</t>
  </si>
  <si>
    <t>Coleoptera</t>
  </si>
  <si>
    <t>Dytiscidae</t>
  </si>
  <si>
    <t>Elmidae</t>
  </si>
  <si>
    <t>Gyrinidae</t>
  </si>
  <si>
    <t>Haliplidae</t>
  </si>
  <si>
    <t>Hydraenidae</t>
  </si>
  <si>
    <t>Trichoptera</t>
  </si>
  <si>
    <t>Ecnomidae</t>
  </si>
  <si>
    <t>Glossosomatidae</t>
  </si>
  <si>
    <t>Goeridae</t>
  </si>
  <si>
    <t>Helicopsychidae</t>
  </si>
  <si>
    <t>Hydropsychidae</t>
  </si>
  <si>
    <t>Hydroptilidae</t>
  </si>
  <si>
    <t>Leptoceridae</t>
  </si>
  <si>
    <t>Limnephilidae</t>
  </si>
  <si>
    <t>Odontoceridae</t>
  </si>
  <si>
    <t>Philopotamidae</t>
  </si>
  <si>
    <t>Polycentropodidae</t>
  </si>
  <si>
    <t>Psychomyiidae</t>
  </si>
  <si>
    <t>Rhyacophilidae</t>
  </si>
  <si>
    <t>Sericostomatidae</t>
  </si>
  <si>
    <t>Diptera</t>
  </si>
  <si>
    <t>Athericidae</t>
  </si>
  <si>
    <t>Blephariceridae</t>
  </si>
  <si>
    <t>Ceratopogonidae</t>
  </si>
  <si>
    <t>Chironomidae</t>
  </si>
  <si>
    <t>Culicidae</t>
  </si>
  <si>
    <t>Dixidae</t>
  </si>
  <si>
    <t>Dolichopodidae</t>
  </si>
  <si>
    <t>Empididae</t>
  </si>
  <si>
    <t>Limoniidae/Pedicidae</t>
  </si>
  <si>
    <t>Psychodidae</t>
  </si>
  <si>
    <t>Ptychopteridae</t>
  </si>
  <si>
    <t>Rhagionidae</t>
  </si>
  <si>
    <t>Simuliidae</t>
  </si>
  <si>
    <t>Stratiomyidae</t>
  </si>
  <si>
    <t>Syrphidae</t>
  </si>
  <si>
    <t>Tabanidae</t>
  </si>
  <si>
    <t>Tipulidae</t>
  </si>
  <si>
    <t>VT:</t>
  </si>
  <si>
    <t>rote Chironomiden</t>
  </si>
  <si>
    <t>Rollegel</t>
  </si>
  <si>
    <t>Asellus</t>
  </si>
  <si>
    <t>Tubificidae</t>
  </si>
  <si>
    <t>1=0-3 Ind., 2= 4-10 Ind., 3= 11-100 Ind., 4= 101-1000 Ind., 5&gt;1000 Ind.</t>
  </si>
  <si>
    <t>----------------------------------------------------------------------------</t>
  </si>
  <si>
    <t>pH</t>
  </si>
  <si>
    <r>
      <t>O</t>
    </r>
    <r>
      <rPr>
        <vertAlign val="subscript"/>
        <sz val="9"/>
        <color theme="1"/>
        <rFont val="Arial"/>
        <family val="2"/>
      </rPr>
      <t>2</t>
    </r>
  </si>
  <si>
    <t>VT: 1-3=1, 4-6=2, 7-9=3, 10-12=4, 13-16=5, 17-20=6, 21-24=7, 25-28=8, 29-32=9, 33-36=10, 37-40=11, 41-44=12, 45-49=13, ≥50=14</t>
  </si>
  <si>
    <t>Données générales</t>
  </si>
  <si>
    <t>Commune</t>
  </si>
  <si>
    <t>N° Commune</t>
  </si>
  <si>
    <t>Cours d'eau</t>
  </si>
  <si>
    <t>Collaborateur</t>
  </si>
  <si>
    <t>Date</t>
  </si>
  <si>
    <t>Rejet</t>
  </si>
  <si>
    <t>Amont rejet</t>
  </si>
  <si>
    <t>Aval rejet</t>
  </si>
  <si>
    <t>Remarques</t>
  </si>
  <si>
    <t>Au point de rejet</t>
  </si>
  <si>
    <t>N° station</t>
  </si>
  <si>
    <t>Coordonnées X</t>
  </si>
  <si>
    <t>Coordonnées Y</t>
  </si>
  <si>
    <t>Déchets solides (des eaux urbaines)</t>
  </si>
  <si>
    <t>Boue</t>
  </si>
  <si>
    <t>Organismes hétérotrophes</t>
  </si>
  <si>
    <t>Sulfure de fer</t>
  </si>
  <si>
    <t>Algues filamenteuses</t>
  </si>
  <si>
    <t>commentaires org. hétérotrophes/ algues filamenteuses</t>
  </si>
  <si>
    <t>Classe</t>
  </si>
  <si>
    <t>Type *</t>
  </si>
  <si>
    <r>
      <t xml:space="preserve">évaluation des atteintes </t>
    </r>
    <r>
      <rPr>
        <i/>
        <sz val="7"/>
        <color theme="1"/>
        <rFont val="Arial"/>
        <family val="2"/>
      </rPr>
      <t>(1 aucune, 2 faible/moyenne, 3 importante, 4 incertaine, 5 pas d'information)</t>
    </r>
  </si>
  <si>
    <t xml:space="preserve">Evaluation globale des atteintes </t>
  </si>
  <si>
    <t>nuisances préexistantes (agri, hydraul, urbanisation)</t>
  </si>
  <si>
    <t>perturbations mécaniques/hydrauliques</t>
  </si>
  <si>
    <t>Aspect général</t>
  </si>
  <si>
    <r>
      <t xml:space="preserve"> (1 aucune, 2 faible/moyenne, 3 importante, 4 incertaine, 5 pas d'information) aggrégation </t>
    </r>
    <r>
      <rPr>
        <b/>
        <i/>
        <sz val="7"/>
        <color theme="1"/>
        <rFont val="Arial"/>
        <family val="2"/>
      </rPr>
      <t xml:space="preserve">worst case </t>
    </r>
  </si>
  <si>
    <r>
      <t xml:space="preserve">Evaluation globale Aspect Général </t>
    </r>
    <r>
      <rPr>
        <i/>
        <sz val="8"/>
        <color theme="1"/>
        <rFont val="Arial"/>
        <family val="2"/>
      </rPr>
      <t xml:space="preserve">aggrégation </t>
    </r>
    <r>
      <rPr>
        <b/>
        <i/>
        <sz val="8"/>
        <color theme="1"/>
        <rFont val="Arial"/>
        <family val="2"/>
      </rPr>
      <t xml:space="preserve">worst case </t>
    </r>
  </si>
  <si>
    <t>météo jour du relevé</t>
  </si>
  <si>
    <t>Météo jour précédant</t>
  </si>
  <si>
    <t>*n naturel, a artificiel, u inconnu = considérer comme artificiel = origine anthropique.</t>
  </si>
  <si>
    <t>exigences remplies,exigences critiques, exigences non respéctées , indéterminé, pas d'information</t>
  </si>
  <si>
    <t>Paramètres environnementaux (facultatif)</t>
  </si>
  <si>
    <t>amont / aval</t>
  </si>
  <si>
    <t>T(°C)</t>
  </si>
  <si>
    <r>
      <t>conductivité (</t>
    </r>
    <r>
      <rPr>
        <sz val="9"/>
        <color theme="1"/>
        <rFont val="Calibri"/>
        <family val="2"/>
      </rPr>
      <t>µ</t>
    </r>
    <r>
      <rPr>
        <sz val="9"/>
        <color theme="1"/>
        <rFont val="Arial"/>
        <family val="2"/>
      </rPr>
      <t>S/cm)</t>
    </r>
  </si>
  <si>
    <t>Turbidité</t>
  </si>
  <si>
    <t xml:space="preserve">Coloration </t>
  </si>
  <si>
    <t>Mousse</t>
  </si>
  <si>
    <t>Odeur</t>
  </si>
  <si>
    <t>Colmatage</t>
  </si>
  <si>
    <t>Mousses</t>
  </si>
  <si>
    <t>Macrophytes</t>
  </si>
  <si>
    <t>Fiche de terrain</t>
  </si>
  <si>
    <t xml:space="preserve">Module Analyse de la qualité des eaux </t>
  </si>
  <si>
    <t>Cours d'eau, niveau 1</t>
  </si>
  <si>
    <t>Scirtidae</t>
  </si>
  <si>
    <t>Dugesiidae/Planariidae</t>
  </si>
  <si>
    <t>Macroinvertébrés</t>
  </si>
  <si>
    <t>GI</t>
  </si>
  <si>
    <t>station aval</t>
  </si>
  <si>
    <t>sation amont</t>
  </si>
  <si>
    <t>station amont</t>
  </si>
  <si>
    <t>Indicateurs auxiliaires</t>
  </si>
  <si>
    <t>1av</t>
  </si>
  <si>
    <t>2av</t>
  </si>
  <si>
    <t>4av</t>
  </si>
  <si>
    <t>1am</t>
  </si>
  <si>
    <t>3av</t>
  </si>
  <si>
    <t>2am</t>
  </si>
  <si>
    <t>3am</t>
  </si>
  <si>
    <t>4am</t>
  </si>
  <si>
    <t>classe aval</t>
  </si>
  <si>
    <t>classe amont</t>
  </si>
  <si>
    <r>
      <rPr>
        <b/>
        <sz val="10"/>
        <color theme="1"/>
        <rFont val="Arial"/>
        <family val="2"/>
      </rPr>
      <t xml:space="preserve">Station aval </t>
    </r>
    <r>
      <rPr>
        <sz val="10"/>
        <color theme="1"/>
        <rFont val="Arial"/>
        <family val="2"/>
      </rPr>
      <t xml:space="preserve">  Nombre de taxa:</t>
    </r>
  </si>
  <si>
    <t>Note MZB = (VT+GI)-1</t>
  </si>
  <si>
    <t>Correction</t>
  </si>
  <si>
    <t>- 1 Point:</t>
  </si>
  <si>
    <t>+ 1 Point:</t>
  </si>
  <si>
    <t>Note MZB:</t>
  </si>
  <si>
    <t>GI:</t>
  </si>
  <si>
    <t>IGI:</t>
  </si>
  <si>
    <t>Autres Taxa</t>
  </si>
  <si>
    <t>Différence corrigée:</t>
  </si>
  <si>
    <t>Difference note MZB aval-amont:</t>
  </si>
  <si>
    <t>Atteinte générée par le rejet:</t>
  </si>
  <si>
    <t>Macroinvertébrés grille d'échantillonnage</t>
  </si>
  <si>
    <t xml:space="preserve">Substrats              </t>
  </si>
  <si>
    <t>Nombre d'échantillons amont</t>
  </si>
  <si>
    <t>Nombre d'échantillons aval</t>
  </si>
  <si>
    <t>Blocs mobiles &gt; 250 mm</t>
  </si>
  <si>
    <t>Spermaphytes immergées (Hydrophytes)</t>
  </si>
  <si>
    <t xml:space="preserve">Elements organiques grossiers (Litière, bois, racines) </t>
  </si>
  <si>
    <t xml:space="preserve">Sédiments minéraux de grande taille (Pierres, galets)  250 mm &gt; Ø &gt; 25 mm </t>
  </si>
  <si>
    <t>Mousses (Bryophytes)</t>
  </si>
  <si>
    <t xml:space="preserve">Granulats grossiers 25 mm &gt; Ø &gt; 2,5 mm </t>
  </si>
  <si>
    <t>Spermaphytes émergents de strate basse (Helophytes)</t>
  </si>
  <si>
    <t>Sédiments fins +/- organiques, "vases" Ø &lt; 0.1 mm
gouille marginale</t>
  </si>
  <si>
    <t xml:space="preserve">Sables et limons Ø &lt; 2,5 mm </t>
  </si>
  <si>
    <t>Surfaces naturelles et artificielles (Roches, dalles, sols, parois), Blocs scellés &gt;  Ø 250 mm</t>
  </si>
  <si>
    <t>Algues ou à défault marnes et argiles</t>
  </si>
  <si>
    <r>
      <t xml:space="preserve">Habita-bilité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</si>
  <si>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Recou-vrement aval (%)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</si>
  <si>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Recou-vrement amont (%) </t>
    </r>
    <r>
      <rPr>
        <b/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</si>
  <si>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Substrat en ordre décroissant d'habitabilité de 10 (optimal) à 0 (minimal)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</si>
  <si>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Recouvrement : (1) faible (1-5%) / (2) peu abondant (6-10%) / (3) abondant (11-50%) / (4) très abondant (&gt;50%)</t>
    </r>
  </si>
  <si>
    <t>Les habitats échantillonnés en aval et amont du rejet devraient être semblables ( Substrat, vitesse du courant)  /  4 échantillons en aval und 4 échantillons en amont du rejet</t>
  </si>
  <si>
    <r>
      <rPr>
        <b/>
        <sz val="10"/>
        <color theme="1"/>
        <rFont val="Arial"/>
        <family val="2"/>
      </rPr>
      <t>Station amont</t>
    </r>
    <r>
      <rPr>
        <sz val="10"/>
        <color theme="1"/>
        <rFont val="Arial"/>
        <family val="2"/>
      </rPr>
      <t xml:space="preserve">  Nombre de taxa:</t>
    </r>
  </si>
  <si>
    <t>Remarques (p.ex. Grand nombre d'individus morts):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</si>
</sst>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1" applyFont="1" applyFill="1" applyBorder="1" applyAlignment="1" applyProtection="1">
      <alignment horizontal="left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6" fillId="3" borderId="23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Border="1" applyAlignment="1" applyProtection="1">
      <protection hidden="1"/>
    </xf>
    <xf numFmtId="0" fontId="34" fillId="0" borderId="0" xfId="0" applyFont="1" applyBorder="1" applyProtection="1"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32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4" fillId="0" borderId="0" xfId="0" applyFont="1" applyProtection="1">
      <protection locked="0"/>
    </xf>
    <xf numFmtId="0" fontId="1" fillId="0" borderId="3" xfId="1" applyFont="1" applyFill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" fillId="0" borderId="18" xfId="1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Protection="1"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4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2" fillId="0" borderId="0" xfId="0" applyFont="1" applyProtection="1">
      <protection hidden="1"/>
    </xf>
    <xf numFmtId="0" fontId="31" fillId="0" borderId="0" xfId="0" applyFont="1" applyBorder="1" applyAlignment="1" applyProtection="1">
      <protection hidden="1"/>
    </xf>
    <xf numFmtId="0" fontId="12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left"/>
    </xf>
    <xf numFmtId="0" fontId="1" fillId="0" borderId="3" xfId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left"/>
    </xf>
    <xf numFmtId="0" fontId="11" fillId="0" borderId="9" xfId="0" applyFont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3" xfId="1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6" fillId="0" borderId="7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7" fillId="0" borderId="6" xfId="0" applyFont="1" applyFill="1" applyBorder="1" applyAlignment="1" applyProtection="1">
      <alignment vertical="top"/>
      <protection hidden="1"/>
    </xf>
    <xf numFmtId="0" fontId="17" fillId="0" borderId="7" xfId="0" applyFont="1" applyFill="1" applyBorder="1" applyAlignment="1" applyProtection="1">
      <alignment vertical="top"/>
      <protection hidden="1"/>
    </xf>
    <xf numFmtId="0" fontId="30" fillId="0" borderId="7" xfId="0" applyFont="1" applyFill="1" applyBorder="1" applyAlignment="1" applyProtection="1">
      <alignment vertical="top"/>
      <protection hidden="1"/>
    </xf>
    <xf numFmtId="0" fontId="17" fillId="0" borderId="8" xfId="0" applyFont="1" applyFill="1" applyBorder="1" applyAlignment="1" applyProtection="1">
      <alignment vertical="top"/>
      <protection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3" fillId="0" borderId="0" xfId="1" applyFont="1" applyFill="1" applyBorder="1" applyAlignment="1" applyProtection="1">
      <alignment horizontal="left"/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0" fontId="11" fillId="0" borderId="0" xfId="0" applyFont="1" applyBorder="1" applyProtection="1"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1" fillId="0" borderId="9" xfId="0" applyFont="1" applyBorder="1" applyAlignment="1" applyProtection="1">
      <alignment horizontal="center" vertical="center"/>
      <protection locked="0" hidden="1"/>
    </xf>
    <xf numFmtId="0" fontId="10" fillId="0" borderId="28" xfId="0" applyFont="1" applyBorder="1" applyProtection="1"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Protection="1"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1" fillId="0" borderId="0" xfId="0" applyFont="1" applyBorder="1" applyProtection="1">
      <protection hidden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20" fillId="2" borderId="28" xfId="0" applyFont="1" applyFill="1" applyBorder="1" applyProtection="1">
      <protection hidden="1"/>
    </xf>
    <xf numFmtId="0" fontId="2" fillId="2" borderId="31" xfId="0" applyFont="1" applyFill="1" applyBorder="1" applyProtection="1">
      <protection hidden="1"/>
    </xf>
    <xf numFmtId="0" fontId="2" fillId="0" borderId="26" xfId="0" applyFont="1" applyBorder="1" applyProtection="1"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0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0" fillId="2" borderId="2" xfId="0" applyFont="1" applyFill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2" fillId="4" borderId="26" xfId="0" applyFont="1" applyFill="1" applyBorder="1" applyProtection="1">
      <protection hidden="1"/>
    </xf>
    <xf numFmtId="0" fontId="20" fillId="2" borderId="9" xfId="0" applyFont="1" applyFill="1" applyBorder="1" applyAlignment="1" applyProtection="1">
      <alignment wrapText="1"/>
      <protection hidden="1"/>
    </xf>
    <xf numFmtId="0" fontId="21" fillId="2" borderId="10" xfId="0" applyFont="1" applyFill="1" applyBorder="1" applyAlignment="1" applyProtection="1">
      <alignment wrapText="1"/>
      <protection hidden="1"/>
    </xf>
    <xf numFmtId="0" fontId="2" fillId="2" borderId="39" xfId="0" applyFont="1" applyFill="1" applyBorder="1" applyAlignment="1" applyProtection="1">
      <alignment wrapText="1"/>
      <protection hidden="1"/>
    </xf>
    <xf numFmtId="0" fontId="28" fillId="0" borderId="2" xfId="0" applyFont="1" applyFill="1" applyBorder="1" applyAlignment="1" applyProtection="1">
      <alignment wrapText="1"/>
      <protection hidden="1"/>
    </xf>
    <xf numFmtId="0" fontId="2" fillId="2" borderId="9" xfId="0" applyFont="1" applyFill="1" applyBorder="1" applyProtection="1">
      <protection hidden="1"/>
    </xf>
    <xf numFmtId="0" fontId="2" fillId="0" borderId="27" xfId="0" applyFont="1" applyFill="1" applyBorder="1" applyAlignment="1" applyProtection="1">
      <alignment wrapText="1"/>
      <protection hidden="1"/>
    </xf>
    <xf numFmtId="0" fontId="2" fillId="2" borderId="10" xfId="0" applyFont="1" applyFill="1" applyBorder="1" applyProtection="1">
      <protection hidden="1"/>
    </xf>
    <xf numFmtId="0" fontId="2" fillId="0" borderId="27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25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5" xfId="0" applyBorder="1" applyProtection="1">
      <protection hidden="1"/>
    </xf>
    <xf numFmtId="0" fontId="4" fillId="0" borderId="27" xfId="0" applyFont="1" applyBorder="1" applyProtection="1">
      <protection hidden="1"/>
    </xf>
    <xf numFmtId="0" fontId="20" fillId="0" borderId="2" xfId="0" applyFont="1" applyBorder="1" applyAlignment="1" applyProtection="1">
      <alignment vertical="top" wrapText="1"/>
      <protection hidden="1"/>
    </xf>
    <xf numFmtId="0" fontId="2" fillId="0" borderId="34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20" fillId="2" borderId="26" xfId="0" applyFont="1" applyFill="1" applyBorder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hidden="1"/>
    </xf>
    <xf numFmtId="0" fontId="11" fillId="3" borderId="2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</xf>
    <xf numFmtId="0" fontId="2" fillId="3" borderId="2" xfId="0" applyFont="1" applyFill="1" applyBorder="1" applyProtection="1">
      <protection locked="0"/>
    </xf>
    <xf numFmtId="0" fontId="2" fillId="0" borderId="33" xfId="0" applyFont="1" applyBorder="1" applyAlignment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36" xfId="0" applyFont="1" applyBorder="1" applyAlignment="1" applyProtection="1">
      <protection hidden="1"/>
    </xf>
    <xf numFmtId="0" fontId="0" fillId="0" borderId="36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1" xfId="0" applyBorder="1"/>
    <xf numFmtId="0" fontId="0" fillId="0" borderId="35" xfId="0" applyBorder="1"/>
    <xf numFmtId="0" fontId="2" fillId="0" borderId="2" xfId="0" applyFont="1" applyBorder="1"/>
    <xf numFmtId="0" fontId="11" fillId="0" borderId="0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left" vertical="center"/>
      <protection locked="0" hidden="1"/>
    </xf>
    <xf numFmtId="0" fontId="0" fillId="0" borderId="24" xfId="0" applyBorder="1" applyAlignment="1" applyProtection="1">
      <alignment horizontal="left" vertical="center"/>
      <protection locked="0" hidden="1"/>
    </xf>
    <xf numFmtId="0" fontId="11" fillId="0" borderId="27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25" xfId="0" applyFont="1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 wrapText="1"/>
      <protection hidden="1"/>
    </xf>
    <xf numFmtId="49" fontId="10" fillId="0" borderId="31" xfId="0" applyNumberFormat="1" applyFont="1" applyBorder="1" applyAlignment="1" applyProtection="1">
      <alignment horizontal="left" vertical="center"/>
      <protection hidden="1"/>
    </xf>
    <xf numFmtId="49" fontId="18" fillId="0" borderId="31" xfId="0" applyNumberFormat="1" applyFont="1" applyBorder="1" applyAlignment="1" applyProtection="1">
      <protection hidden="1"/>
    </xf>
    <xf numFmtId="49" fontId="10" fillId="0" borderId="31" xfId="0" applyNumberFormat="1" applyFont="1" applyBorder="1" applyAlignment="1" applyProtection="1">
      <alignment horizontal="center" vertical="center"/>
      <protection hidden="1"/>
    </xf>
    <xf numFmtId="49" fontId="18" fillId="0" borderId="31" xfId="0" applyNumberFormat="1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0" fillId="0" borderId="3" xfId="0" applyFont="1" applyBorder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left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5" fillId="0" borderId="27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25" xfId="0" applyFont="1" applyBorder="1" applyAlignment="1" applyProtection="1">
      <alignment wrapText="1"/>
      <protection hidden="1"/>
    </xf>
    <xf numFmtId="0" fontId="20" fillId="0" borderId="2" xfId="0" applyFont="1" applyBorder="1" applyAlignment="1" applyProtection="1">
      <protection hidden="1"/>
    </xf>
    <xf numFmtId="0" fontId="2" fillId="0" borderId="28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2" fillId="3" borderId="34" xfId="0" applyFont="1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2" fillId="0" borderId="33" xfId="0" quotePrefix="1" applyFont="1" applyBorder="1" applyAlignment="1" applyProtection="1">
      <protection hidden="1"/>
    </xf>
    <xf numFmtId="0" fontId="2" fillId="0" borderId="36" xfId="0" quotePrefix="1" applyFont="1" applyBorder="1" applyAlignment="1" applyProtection="1">
      <protection hidden="1"/>
    </xf>
    <xf numFmtId="0" fontId="0" fillId="0" borderId="36" xfId="0" applyBorder="1" applyAlignment="1" applyProtection="1">
      <protection hidden="1"/>
    </xf>
    <xf numFmtId="0" fontId="0" fillId="0" borderId="32" xfId="0" applyBorder="1" applyAlignment="1" applyProtection="1">
      <protection hidden="1"/>
    </xf>
    <xf numFmtId="0" fontId="20" fillId="2" borderId="9" xfId="0" applyFont="1" applyFill="1" applyBorder="1" applyAlignment="1" applyProtection="1">
      <alignment vertical="center" wrapText="1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2" fillId="2" borderId="28" xfId="0" applyFont="1" applyFill="1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0" fillId="0" borderId="29" xfId="0" applyBorder="1" applyAlignment="1" applyProtection="1">
      <protection hidden="1"/>
    </xf>
    <xf numFmtId="0" fontId="20" fillId="2" borderId="26" xfId="0" applyFont="1" applyFill="1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21" fillId="2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1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28" xfId="0" applyFont="1" applyBorder="1" applyAlignment="1" applyProtection="1">
      <alignment wrapText="1"/>
      <protection hidden="1"/>
    </xf>
    <xf numFmtId="0" fontId="0" fillId="0" borderId="29" xfId="0" applyBorder="1" applyAlignment="1">
      <alignment wrapText="1"/>
    </xf>
    <xf numFmtId="0" fontId="0" fillId="0" borderId="9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2" fillId="0" borderId="33" xfId="0" applyFont="1" applyBorder="1" applyAlignment="1" applyProtection="1">
      <protection hidden="1"/>
    </xf>
    <xf numFmtId="0" fontId="20" fillId="2" borderId="28" xfId="0" applyFont="1" applyFill="1" applyBorder="1" applyAlignment="1" applyProtection="1">
      <protection hidden="1"/>
    </xf>
    <xf numFmtId="0" fontId="0" fillId="0" borderId="29" xfId="0" applyBorder="1" applyAlignment="1"/>
    <xf numFmtId="0" fontId="2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4" xfId="0" applyBorder="1" applyAlignment="1" applyProtection="1">
      <protection locked="0"/>
    </xf>
    <xf numFmtId="0" fontId="2" fillId="0" borderId="33" xfId="0" applyFont="1" applyBorder="1" applyAlignment="1" applyProtection="1">
      <alignment wrapText="1"/>
      <protection hidden="1"/>
    </xf>
    <xf numFmtId="0" fontId="2" fillId="0" borderId="32" xfId="0" applyFont="1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0" fillId="0" borderId="36" xfId="0" applyBorder="1" applyAlignment="1" applyProtection="1">
      <protection locked="0"/>
    </xf>
    <xf numFmtId="0" fontId="2" fillId="0" borderId="28" xfId="0" applyFont="1" applyBorder="1" applyAlignment="1" applyProtection="1">
      <protection hidden="1"/>
    </xf>
    <xf numFmtId="0" fontId="2" fillId="0" borderId="29" xfId="0" applyFont="1" applyBorder="1" applyAlignment="1" applyProtection="1">
      <protection hidden="1"/>
    </xf>
    <xf numFmtId="0" fontId="0" fillId="0" borderId="26" xfId="0" applyBorder="1" applyAlignment="1" applyProtection="1">
      <protection locked="0"/>
    </xf>
    <xf numFmtId="0" fontId="2" fillId="2" borderId="9" xfId="0" applyFont="1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2" fillId="0" borderId="34" xfId="0" applyFont="1" applyFill="1" applyBorder="1" applyAlignment="1" applyProtection="1">
      <protection locked="0"/>
    </xf>
    <xf numFmtId="0" fontId="2" fillId="0" borderId="26" xfId="0" applyFont="1" applyFill="1" applyBorder="1" applyAlignment="1" applyProtection="1">
      <protection hidden="1"/>
    </xf>
    <xf numFmtId="0" fontId="0" fillId="0" borderId="26" xfId="0" applyFill="1" applyBorder="1" applyAlignment="1" applyProtection="1">
      <protection hidden="1"/>
    </xf>
    <xf numFmtId="0" fontId="2" fillId="0" borderId="28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2" fillId="0" borderId="28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</cellXfs>
  <cellStyles count="11">
    <cellStyle name="Comma 2" xfId="2"/>
    <cellStyle name="Excel Built-in Normal" xfId="3"/>
    <cellStyle name="Lien hypertexte 2" xfId="4"/>
    <cellStyle name="Milliers 2" xfId="5"/>
    <cellStyle name="Normal" xfId="0" builtinId="0"/>
    <cellStyle name="Normal 2" xfId="1"/>
    <cellStyle name="Normal 2 2" xfId="6"/>
    <cellStyle name="Normal 2 3" xfId="7"/>
    <cellStyle name="Normal 2 3 2" xfId="8"/>
    <cellStyle name="Normal 2 4" xfId="9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abSelected="1" topLeftCell="A41" zoomScale="91" zoomScaleNormal="90" workbookViewId="0">
      <selection activeCell="F61" sqref="F61"/>
    </sheetView>
  </sheetViews>
  <sheetFormatPr defaultColWidth="9.1171875" defaultRowHeight="14.35" x14ac:dyDescent="0.5"/>
  <cols>
    <col min="1" max="1" width="18.87890625" style="62" customWidth="1"/>
    <col min="2" max="2" width="3.703125" style="63" customWidth="1"/>
    <col min="3" max="3" width="1" style="64" customWidth="1"/>
    <col min="4" max="7" width="3.703125" style="65" customWidth="1"/>
    <col min="8" max="8" width="1.1171875" style="65" customWidth="1"/>
    <col min="9" max="12" width="3.703125" style="65" customWidth="1"/>
    <col min="13" max="13" width="0.703125" style="66" customWidth="1"/>
    <col min="14" max="14" width="1.87890625" style="66" customWidth="1"/>
    <col min="15" max="15" width="1.5859375" style="66" customWidth="1"/>
    <col min="16" max="16" width="1" style="66" customWidth="1"/>
    <col min="17" max="17" width="17.1171875" style="65" customWidth="1"/>
    <col min="18" max="18" width="3.703125" style="63" customWidth="1"/>
    <col min="19" max="19" width="1.5859375" style="65" customWidth="1"/>
    <col min="20" max="23" width="3.703125" style="65" customWidth="1"/>
    <col min="24" max="24" width="0.87890625" style="65" customWidth="1"/>
    <col min="25" max="28" width="3.703125" style="65" customWidth="1"/>
    <col min="29" max="29" width="1.1171875" style="20" customWidth="1"/>
    <col min="30" max="31" width="0.703125" style="20" customWidth="1"/>
    <col min="32" max="32" width="1.41015625" style="20" customWidth="1"/>
    <col min="33" max="33" width="9.1171875" style="21"/>
  </cols>
  <sheetData>
    <row r="1" spans="1:33" x14ac:dyDescent="0.5">
      <c r="A1" s="103" t="s">
        <v>165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8"/>
      <c r="R1" s="16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3" x14ac:dyDescent="0.5">
      <c r="A2" s="104" t="s">
        <v>119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9"/>
      <c r="N2" s="19"/>
      <c r="O2" s="19"/>
      <c r="P2" s="19"/>
      <c r="Q2" s="18"/>
      <c r="R2" s="16"/>
      <c r="S2" s="18"/>
      <c r="T2" s="18"/>
      <c r="U2" s="18"/>
      <c r="V2" s="105" t="s">
        <v>121</v>
      </c>
      <c r="W2" s="18"/>
      <c r="X2" s="18"/>
      <c r="Y2" s="18"/>
      <c r="Z2" s="18"/>
      <c r="AA2" s="18"/>
      <c r="AB2" s="18"/>
    </row>
    <row r="3" spans="1:33" x14ac:dyDescent="0.5">
      <c r="A3" s="104" t="s">
        <v>122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19"/>
      <c r="O3" s="19"/>
      <c r="P3" s="19"/>
      <c r="Q3" s="18"/>
      <c r="R3" s="16"/>
      <c r="S3" s="18"/>
      <c r="T3" s="18"/>
      <c r="U3" s="18"/>
      <c r="V3" s="105" t="s">
        <v>120</v>
      </c>
      <c r="W3" s="18"/>
      <c r="X3" s="18"/>
      <c r="Y3" s="18"/>
      <c r="Z3" s="18"/>
      <c r="AA3" s="18"/>
      <c r="AB3" s="18"/>
      <c r="AG3" s="22"/>
    </row>
    <row r="4" spans="1:33" ht="4.95" customHeight="1" x14ac:dyDescent="0.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5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3" s="1" customFormat="1" ht="12" customHeight="1" x14ac:dyDescent="0.4">
      <c r="A5" s="69"/>
      <c r="B5" s="70" t="s">
        <v>166</v>
      </c>
      <c r="C5" s="71"/>
      <c r="D5" s="202" t="s">
        <v>167</v>
      </c>
      <c r="E5" s="202"/>
      <c r="F5" s="202"/>
      <c r="G5" s="202"/>
      <c r="H5" s="72"/>
      <c r="I5" s="202" t="s">
        <v>168</v>
      </c>
      <c r="J5" s="202"/>
      <c r="K5" s="202"/>
      <c r="L5" s="202"/>
      <c r="M5" s="19"/>
      <c r="N5" s="19"/>
      <c r="O5" s="19"/>
      <c r="P5" s="19"/>
      <c r="Q5" s="105"/>
      <c r="R5" s="138" t="s">
        <v>166</v>
      </c>
      <c r="S5" s="139"/>
      <c r="T5" s="202" t="s">
        <v>167</v>
      </c>
      <c r="U5" s="202"/>
      <c r="V5" s="202"/>
      <c r="W5" s="202"/>
      <c r="X5" s="72"/>
      <c r="Y5" s="202" t="s">
        <v>169</v>
      </c>
      <c r="Z5" s="202"/>
      <c r="AA5" s="202"/>
      <c r="AB5" s="202"/>
      <c r="AC5" s="27"/>
      <c r="AD5" s="27"/>
      <c r="AE5" s="27"/>
      <c r="AF5" s="27"/>
      <c r="AG5" s="28"/>
    </row>
    <row r="6" spans="1:33" s="2" customFormat="1" ht="12" customHeight="1" x14ac:dyDescent="0.4">
      <c r="A6" s="69"/>
      <c r="B6" s="70"/>
      <c r="C6" s="71"/>
      <c r="D6" s="188" t="s">
        <v>171</v>
      </c>
      <c r="E6" s="188" t="s">
        <v>172</v>
      </c>
      <c r="F6" s="188" t="s">
        <v>175</v>
      </c>
      <c r="G6" s="188" t="s">
        <v>173</v>
      </c>
      <c r="H6" s="188"/>
      <c r="I6" s="188" t="s">
        <v>174</v>
      </c>
      <c r="J6" s="188" t="s">
        <v>176</v>
      </c>
      <c r="K6" s="188" t="s">
        <v>177</v>
      </c>
      <c r="L6" s="188" t="s">
        <v>178</v>
      </c>
      <c r="M6" s="19"/>
      <c r="N6" s="19"/>
      <c r="O6" s="19"/>
      <c r="P6" s="19"/>
      <c r="Q6" s="92" t="s">
        <v>60</v>
      </c>
      <c r="R6" s="74"/>
      <c r="S6" s="71"/>
      <c r="T6" s="188" t="s">
        <v>171</v>
      </c>
      <c r="U6" s="188" t="s">
        <v>172</v>
      </c>
      <c r="V6" s="188" t="s">
        <v>175</v>
      </c>
      <c r="W6" s="188" t="s">
        <v>173</v>
      </c>
      <c r="X6" s="188"/>
      <c r="Y6" s="188" t="s">
        <v>174</v>
      </c>
      <c r="Z6" s="188" t="s">
        <v>176</v>
      </c>
      <c r="AA6" s="188" t="s">
        <v>177</v>
      </c>
      <c r="AB6" s="188" t="s">
        <v>178</v>
      </c>
      <c r="AC6" s="67"/>
      <c r="AD6" s="67"/>
      <c r="AE6" s="67"/>
      <c r="AF6" s="67"/>
      <c r="AG6" s="30"/>
    </row>
    <row r="7" spans="1:33" s="2" customFormat="1" ht="12" customHeight="1" x14ac:dyDescent="0.4">
      <c r="A7" s="73" t="s">
        <v>42</v>
      </c>
      <c r="B7" s="74"/>
      <c r="C7" s="71"/>
      <c r="D7" s="49"/>
      <c r="E7" s="49"/>
      <c r="F7" s="49"/>
      <c r="G7" s="49"/>
      <c r="H7" s="72"/>
      <c r="I7" s="49"/>
      <c r="J7" s="49"/>
      <c r="K7" s="49"/>
      <c r="L7" s="49"/>
      <c r="M7" s="14">
        <f>IF((D7+E7+F7+G7)&gt;0,1,0)</f>
        <v>0</v>
      </c>
      <c r="N7" s="14">
        <f>M7*B7</f>
        <v>0</v>
      </c>
      <c r="O7" s="14">
        <f>IF((I7+J7+K7+L7)&gt;0,1,0)</f>
        <v>0</v>
      </c>
      <c r="P7" s="14">
        <f>O7*B7</f>
        <v>0</v>
      </c>
      <c r="Q7" s="73" t="s">
        <v>35</v>
      </c>
      <c r="R7" s="75">
        <v>8</v>
      </c>
      <c r="S7" s="71"/>
      <c r="T7" s="49"/>
      <c r="U7" s="49"/>
      <c r="V7" s="49"/>
      <c r="W7" s="49"/>
      <c r="X7" s="72"/>
      <c r="Y7" s="49"/>
      <c r="Z7" s="49"/>
      <c r="AA7" s="49"/>
      <c r="AB7" s="49"/>
      <c r="AC7" s="10">
        <f t="shared" ref="AC7:AC66" si="0">IF((T7+U7+V7+W7)&gt;0,1,0)</f>
        <v>0</v>
      </c>
      <c r="AD7" s="11">
        <f t="shared" ref="AD7:AD66" si="1">AC7*R7</f>
        <v>0</v>
      </c>
      <c r="AE7" s="10">
        <f t="shared" ref="AE7:AE66" si="2">IF((Y7+Z7+AA7+AB7)&gt;0,1,0)</f>
        <v>0</v>
      </c>
      <c r="AF7" s="11">
        <f t="shared" ref="AF7:AF66" si="3">AE7*R7</f>
        <v>0</v>
      </c>
      <c r="AG7" s="30"/>
    </row>
    <row r="8" spans="1:33" s="2" customFormat="1" ht="12" customHeight="1" x14ac:dyDescent="0.4">
      <c r="A8" s="73" t="s">
        <v>43</v>
      </c>
      <c r="B8" s="74"/>
      <c r="C8" s="71"/>
      <c r="D8" s="29"/>
      <c r="E8" s="29"/>
      <c r="F8" s="29"/>
      <c r="G8" s="29"/>
      <c r="H8" s="72"/>
      <c r="I8" s="29"/>
      <c r="J8" s="29"/>
      <c r="K8" s="29"/>
      <c r="L8" s="29"/>
      <c r="M8" s="14">
        <f t="shared" ref="M8:M70" si="4">IF((D8+E8+F8+G8)&gt;0,1,0)</f>
        <v>0</v>
      </c>
      <c r="N8" s="14">
        <f t="shared" ref="N8:N70" si="5">M8*B8</f>
        <v>0</v>
      </c>
      <c r="O8" s="14">
        <f t="shared" ref="O8:O70" si="6">IF((I8+J8+K8+L8)&gt;0,1,0)</f>
        <v>0</v>
      </c>
      <c r="P8" s="14">
        <f t="shared" ref="P8:P70" si="7">O8*B8</f>
        <v>0</v>
      </c>
      <c r="Q8" s="73" t="s">
        <v>36</v>
      </c>
      <c r="R8" s="75">
        <v>9</v>
      </c>
      <c r="S8" s="71"/>
      <c r="T8" s="29"/>
      <c r="U8" s="29"/>
      <c r="V8" s="29"/>
      <c r="W8" s="29"/>
      <c r="X8" s="72"/>
      <c r="Y8" s="29"/>
      <c r="Z8" s="29"/>
      <c r="AA8" s="29"/>
      <c r="AB8" s="29"/>
      <c r="AC8" s="10">
        <f t="shared" si="0"/>
        <v>0</v>
      </c>
      <c r="AD8" s="11">
        <f t="shared" si="1"/>
        <v>0</v>
      </c>
      <c r="AE8" s="10">
        <f t="shared" si="2"/>
        <v>0</v>
      </c>
      <c r="AF8" s="11">
        <f t="shared" si="3"/>
        <v>0</v>
      </c>
      <c r="AG8" s="30"/>
    </row>
    <row r="9" spans="1:33" s="2" customFormat="1" ht="12" customHeight="1" thickBot="1" x14ac:dyDescent="0.45">
      <c r="A9" s="76" t="s">
        <v>44</v>
      </c>
      <c r="B9" s="77"/>
      <c r="C9" s="78"/>
      <c r="D9" s="34"/>
      <c r="E9" s="34"/>
      <c r="F9" s="34"/>
      <c r="G9" s="34"/>
      <c r="H9" s="80"/>
      <c r="I9" s="34"/>
      <c r="J9" s="34"/>
      <c r="K9" s="34"/>
      <c r="L9" s="34"/>
      <c r="M9" s="14">
        <f t="shared" si="4"/>
        <v>0</v>
      </c>
      <c r="N9" s="14">
        <f t="shared" si="5"/>
        <v>0</v>
      </c>
      <c r="O9" s="14">
        <f t="shared" si="6"/>
        <v>0</v>
      </c>
      <c r="P9" s="14">
        <f t="shared" si="7"/>
        <v>0</v>
      </c>
      <c r="Q9" s="73" t="s">
        <v>37</v>
      </c>
      <c r="R9" s="75">
        <v>6</v>
      </c>
      <c r="S9" s="71"/>
      <c r="T9" s="29"/>
      <c r="U9" s="29"/>
      <c r="V9" s="29"/>
      <c r="W9" s="29"/>
      <c r="X9" s="72"/>
      <c r="Y9" s="29"/>
      <c r="Z9" s="29"/>
      <c r="AA9" s="29"/>
      <c r="AB9" s="29"/>
      <c r="AC9" s="10">
        <f t="shared" si="0"/>
        <v>0</v>
      </c>
      <c r="AD9" s="11">
        <f t="shared" si="1"/>
        <v>0</v>
      </c>
      <c r="AE9" s="10">
        <f t="shared" si="2"/>
        <v>0</v>
      </c>
      <c r="AF9" s="11">
        <f t="shared" si="3"/>
        <v>0</v>
      </c>
      <c r="AG9" s="30"/>
    </row>
    <row r="10" spans="1:33" s="2" customFormat="1" ht="12" customHeight="1" x14ac:dyDescent="0.4">
      <c r="A10" s="81" t="s">
        <v>45</v>
      </c>
      <c r="B10" s="74"/>
      <c r="C10" s="71"/>
      <c r="D10" s="82"/>
      <c r="E10" s="82"/>
      <c r="F10" s="82"/>
      <c r="G10" s="82"/>
      <c r="H10" s="72"/>
      <c r="I10" s="82"/>
      <c r="J10" s="82"/>
      <c r="K10" s="82"/>
      <c r="L10" s="82"/>
      <c r="M10" s="14">
        <f t="shared" si="4"/>
        <v>0</v>
      </c>
      <c r="N10" s="14">
        <f t="shared" si="5"/>
        <v>0</v>
      </c>
      <c r="O10" s="14">
        <f t="shared" si="6"/>
        <v>0</v>
      </c>
      <c r="P10" s="14">
        <f t="shared" si="7"/>
        <v>0</v>
      </c>
      <c r="Q10" s="73" t="s">
        <v>38</v>
      </c>
      <c r="R10" s="75">
        <v>5</v>
      </c>
      <c r="S10" s="71"/>
      <c r="T10" s="29"/>
      <c r="U10" s="29"/>
      <c r="V10" s="29"/>
      <c r="W10" s="29"/>
      <c r="X10" s="72"/>
      <c r="Y10" s="29"/>
      <c r="Z10" s="29"/>
      <c r="AA10" s="29"/>
      <c r="AB10" s="29"/>
      <c r="AC10" s="10">
        <f t="shared" si="0"/>
        <v>0</v>
      </c>
      <c r="AD10" s="11">
        <f t="shared" si="1"/>
        <v>0</v>
      </c>
      <c r="AE10" s="10">
        <f t="shared" si="2"/>
        <v>0</v>
      </c>
      <c r="AF10" s="11">
        <f t="shared" si="3"/>
        <v>0</v>
      </c>
      <c r="AG10" s="30"/>
    </row>
    <row r="11" spans="1:33" s="2" customFormat="1" ht="12" customHeight="1" x14ac:dyDescent="0.4">
      <c r="A11" s="73" t="s">
        <v>164</v>
      </c>
      <c r="B11" s="82"/>
      <c r="C11" s="71"/>
      <c r="D11" s="29"/>
      <c r="E11" s="29"/>
      <c r="F11" s="29"/>
      <c r="G11" s="29"/>
      <c r="H11" s="72"/>
      <c r="I11" s="29"/>
      <c r="J11" s="29"/>
      <c r="K11" s="29"/>
      <c r="L11" s="29"/>
      <c r="M11" s="14">
        <f t="shared" si="4"/>
        <v>0</v>
      </c>
      <c r="N11" s="14">
        <f t="shared" si="5"/>
        <v>0</v>
      </c>
      <c r="O11" s="14">
        <f t="shared" si="6"/>
        <v>0</v>
      </c>
      <c r="P11" s="14">
        <f t="shared" si="7"/>
        <v>0</v>
      </c>
      <c r="Q11" s="73" t="s">
        <v>39</v>
      </c>
      <c r="R11" s="75">
        <v>9</v>
      </c>
      <c r="S11" s="71"/>
      <c r="T11" s="29"/>
      <c r="U11" s="29"/>
      <c r="V11" s="29"/>
      <c r="W11" s="29"/>
      <c r="X11" s="72"/>
      <c r="Y11" s="29"/>
      <c r="Z11" s="29"/>
      <c r="AA11" s="29"/>
      <c r="AB11" s="29"/>
      <c r="AC11" s="10">
        <f t="shared" si="0"/>
        <v>0</v>
      </c>
      <c r="AD11" s="11">
        <f t="shared" si="1"/>
        <v>0</v>
      </c>
      <c r="AE11" s="10">
        <f t="shared" si="2"/>
        <v>0</v>
      </c>
      <c r="AF11" s="11">
        <f t="shared" si="3"/>
        <v>0</v>
      </c>
      <c r="AG11" s="30"/>
    </row>
    <row r="12" spans="1:33" s="2" customFormat="1" ht="12" customHeight="1" thickBot="1" x14ac:dyDescent="0.45">
      <c r="A12" s="83" t="s">
        <v>46</v>
      </c>
      <c r="B12" s="77"/>
      <c r="C12" s="78"/>
      <c r="D12" s="34"/>
      <c r="E12" s="34"/>
      <c r="F12" s="34"/>
      <c r="G12" s="34"/>
      <c r="H12" s="80"/>
      <c r="I12" s="34"/>
      <c r="J12" s="34"/>
      <c r="K12" s="34"/>
      <c r="L12" s="34"/>
      <c r="M12" s="14">
        <f t="shared" si="4"/>
        <v>0</v>
      </c>
      <c r="N12" s="14">
        <f t="shared" si="5"/>
        <v>0</v>
      </c>
      <c r="O12" s="14">
        <f t="shared" si="6"/>
        <v>0</v>
      </c>
      <c r="P12" s="14">
        <f t="shared" si="7"/>
        <v>0</v>
      </c>
      <c r="Q12" s="73" t="s">
        <v>40</v>
      </c>
      <c r="R12" s="75">
        <v>9</v>
      </c>
      <c r="S12" s="71"/>
      <c r="T12" s="29"/>
      <c r="U12" s="29"/>
      <c r="V12" s="29"/>
      <c r="W12" s="29"/>
      <c r="X12" s="72"/>
      <c r="Y12" s="29"/>
      <c r="Z12" s="29"/>
      <c r="AA12" s="29"/>
      <c r="AB12" s="29"/>
      <c r="AC12" s="10">
        <f t="shared" si="0"/>
        <v>0</v>
      </c>
      <c r="AD12" s="11">
        <f t="shared" si="1"/>
        <v>0</v>
      </c>
      <c r="AE12" s="10">
        <f t="shared" si="2"/>
        <v>0</v>
      </c>
      <c r="AF12" s="11">
        <f t="shared" si="3"/>
        <v>0</v>
      </c>
      <c r="AG12" s="30"/>
    </row>
    <row r="13" spans="1:33" s="2" customFormat="1" ht="12" customHeight="1" thickBot="1" x14ac:dyDescent="0.45">
      <c r="A13" s="81" t="s">
        <v>47</v>
      </c>
      <c r="B13" s="74"/>
      <c r="C13" s="71"/>
      <c r="D13" s="82"/>
      <c r="E13" s="82"/>
      <c r="F13" s="82"/>
      <c r="G13" s="82"/>
      <c r="H13" s="72"/>
      <c r="I13" s="82"/>
      <c r="J13" s="82"/>
      <c r="K13" s="82"/>
      <c r="L13" s="82"/>
      <c r="M13" s="14">
        <f t="shared" si="4"/>
        <v>0</v>
      </c>
      <c r="N13" s="14">
        <f t="shared" si="5"/>
        <v>0</v>
      </c>
      <c r="O13" s="14">
        <f t="shared" si="6"/>
        <v>0</v>
      </c>
      <c r="P13" s="14">
        <f t="shared" si="7"/>
        <v>0</v>
      </c>
      <c r="Q13" s="76" t="s">
        <v>41</v>
      </c>
      <c r="R13" s="79">
        <v>7</v>
      </c>
      <c r="S13" s="78"/>
      <c r="T13" s="34"/>
      <c r="U13" s="34"/>
      <c r="V13" s="34"/>
      <c r="W13" s="34"/>
      <c r="X13" s="80"/>
      <c r="Y13" s="34"/>
      <c r="Z13" s="34"/>
      <c r="AA13" s="34"/>
      <c r="AB13" s="34"/>
      <c r="AC13" s="10">
        <f t="shared" si="0"/>
        <v>0</v>
      </c>
      <c r="AD13" s="11">
        <f t="shared" si="1"/>
        <v>0</v>
      </c>
      <c r="AE13" s="10">
        <f t="shared" si="2"/>
        <v>0</v>
      </c>
      <c r="AF13" s="11">
        <f t="shared" si="3"/>
        <v>0</v>
      </c>
      <c r="AG13" s="35"/>
    </row>
    <row r="14" spans="1:33" s="2" customFormat="1" ht="12" customHeight="1" x14ac:dyDescent="0.4">
      <c r="A14" s="73" t="s">
        <v>0</v>
      </c>
      <c r="B14" s="82"/>
      <c r="C14" s="71"/>
      <c r="D14" s="29"/>
      <c r="E14" s="29"/>
      <c r="F14" s="29"/>
      <c r="G14" s="29"/>
      <c r="H14" s="72"/>
      <c r="I14" s="29"/>
      <c r="J14" s="29"/>
      <c r="K14" s="29"/>
      <c r="L14" s="29"/>
      <c r="M14" s="14">
        <f t="shared" si="4"/>
        <v>0</v>
      </c>
      <c r="N14" s="14">
        <f t="shared" si="5"/>
        <v>0</v>
      </c>
      <c r="O14" s="14">
        <f t="shared" si="6"/>
        <v>0</v>
      </c>
      <c r="P14" s="14">
        <f t="shared" si="7"/>
        <v>0</v>
      </c>
      <c r="Q14" s="98" t="s">
        <v>61</v>
      </c>
      <c r="R14" s="74"/>
      <c r="S14" s="99"/>
      <c r="T14" s="29"/>
      <c r="U14" s="29"/>
      <c r="V14" s="29"/>
      <c r="W14" s="29"/>
      <c r="X14" s="72"/>
      <c r="Y14" s="29"/>
      <c r="Z14" s="29"/>
      <c r="AA14" s="29"/>
      <c r="AB14" s="29"/>
      <c r="AC14" s="10">
        <f t="shared" si="0"/>
        <v>0</v>
      </c>
      <c r="AD14" s="11">
        <f t="shared" si="1"/>
        <v>0</v>
      </c>
      <c r="AE14" s="10">
        <f t="shared" si="2"/>
        <v>0</v>
      </c>
      <c r="AF14" s="11">
        <f t="shared" si="3"/>
        <v>0</v>
      </c>
      <c r="AG14" s="35"/>
    </row>
    <row r="15" spans="1:33" s="2" customFormat="1" ht="12" customHeight="1" x14ac:dyDescent="0.4">
      <c r="A15" s="73" t="s">
        <v>1</v>
      </c>
      <c r="B15" s="82"/>
      <c r="C15" s="71"/>
      <c r="D15" s="29"/>
      <c r="E15" s="29"/>
      <c r="F15" s="29"/>
      <c r="G15" s="29"/>
      <c r="H15" s="72"/>
      <c r="I15" s="29"/>
      <c r="J15" s="29"/>
      <c r="K15" s="29"/>
      <c r="L15" s="29"/>
      <c r="M15" s="14">
        <f t="shared" si="4"/>
        <v>0</v>
      </c>
      <c r="N15" s="14">
        <f t="shared" si="5"/>
        <v>0</v>
      </c>
      <c r="O15" s="14">
        <f t="shared" si="6"/>
        <v>0</v>
      </c>
      <c r="P15" s="14">
        <f t="shared" si="7"/>
        <v>0</v>
      </c>
      <c r="Q15" s="99" t="s">
        <v>62</v>
      </c>
      <c r="R15" s="82"/>
      <c r="S15" s="105"/>
      <c r="T15" s="29"/>
      <c r="U15" s="29"/>
      <c r="V15" s="29"/>
      <c r="W15" s="29"/>
      <c r="X15" s="72"/>
      <c r="Y15" s="29"/>
      <c r="Z15" s="29"/>
      <c r="AA15" s="29"/>
      <c r="AB15" s="29"/>
      <c r="AC15" s="10">
        <f t="shared" si="0"/>
        <v>0</v>
      </c>
      <c r="AD15" s="11">
        <f t="shared" si="1"/>
        <v>0</v>
      </c>
      <c r="AE15" s="10">
        <f t="shared" si="2"/>
        <v>0</v>
      </c>
      <c r="AF15" s="11">
        <f t="shared" si="3"/>
        <v>0</v>
      </c>
      <c r="AG15" s="35"/>
    </row>
    <row r="16" spans="1:33" s="2" customFormat="1" ht="12" customHeight="1" x14ac:dyDescent="0.4">
      <c r="A16" s="73" t="s">
        <v>2</v>
      </c>
      <c r="B16" s="75">
        <v>1</v>
      </c>
      <c r="C16" s="71"/>
      <c r="D16" s="29"/>
      <c r="E16" s="29"/>
      <c r="F16" s="29"/>
      <c r="G16" s="29"/>
      <c r="H16" s="72"/>
      <c r="I16" s="29"/>
      <c r="J16" s="29"/>
      <c r="K16" s="29"/>
      <c r="L16" s="29"/>
      <c r="M16" s="14">
        <f t="shared" si="4"/>
        <v>0</v>
      </c>
      <c r="N16" s="14">
        <f t="shared" si="5"/>
        <v>0</v>
      </c>
      <c r="O16" s="14">
        <f t="shared" si="6"/>
        <v>0</v>
      </c>
      <c r="P16" s="14">
        <f t="shared" si="7"/>
        <v>0</v>
      </c>
      <c r="Q16" s="99" t="s">
        <v>63</v>
      </c>
      <c r="R16" s="82"/>
      <c r="S16" s="105"/>
      <c r="T16" s="29"/>
      <c r="U16" s="29"/>
      <c r="V16" s="29"/>
      <c r="W16" s="29"/>
      <c r="X16" s="72"/>
      <c r="Y16" s="29"/>
      <c r="Z16" s="29"/>
      <c r="AA16" s="29"/>
      <c r="AB16" s="29"/>
      <c r="AC16" s="10">
        <f t="shared" si="0"/>
        <v>0</v>
      </c>
      <c r="AD16" s="11">
        <f t="shared" si="1"/>
        <v>0</v>
      </c>
      <c r="AE16" s="10">
        <f t="shared" si="2"/>
        <v>0</v>
      </c>
      <c r="AF16" s="11">
        <f t="shared" si="3"/>
        <v>0</v>
      </c>
      <c r="AG16" s="35"/>
    </row>
    <row r="17" spans="1:33" s="2" customFormat="1" ht="12" customHeight="1" thickBot="1" x14ac:dyDescent="0.45">
      <c r="A17" s="73" t="s">
        <v>3</v>
      </c>
      <c r="B17" s="82"/>
      <c r="C17" s="71"/>
      <c r="D17" s="37"/>
      <c r="E17" s="37"/>
      <c r="F17" s="37"/>
      <c r="G17" s="37"/>
      <c r="H17" s="72"/>
      <c r="I17" s="37"/>
      <c r="J17" s="37"/>
      <c r="K17" s="37"/>
      <c r="L17" s="37"/>
      <c r="M17" s="14">
        <f t="shared" si="4"/>
        <v>0</v>
      </c>
      <c r="N17" s="14">
        <f t="shared" si="5"/>
        <v>0</v>
      </c>
      <c r="O17" s="14">
        <f t="shared" si="6"/>
        <v>0</v>
      </c>
      <c r="P17" s="14">
        <f t="shared" si="7"/>
        <v>0</v>
      </c>
      <c r="Q17" s="100" t="s">
        <v>64</v>
      </c>
      <c r="R17" s="93"/>
      <c r="S17" s="101"/>
      <c r="T17" s="34"/>
      <c r="U17" s="34"/>
      <c r="V17" s="34"/>
      <c r="W17" s="34"/>
      <c r="X17" s="80"/>
      <c r="Y17" s="34"/>
      <c r="Z17" s="34"/>
      <c r="AA17" s="34"/>
      <c r="AB17" s="34"/>
      <c r="AC17" s="10">
        <f t="shared" si="0"/>
        <v>0</v>
      </c>
      <c r="AD17" s="11">
        <f t="shared" si="1"/>
        <v>0</v>
      </c>
      <c r="AE17" s="10">
        <f t="shared" si="2"/>
        <v>0</v>
      </c>
      <c r="AF17" s="11">
        <f t="shared" si="3"/>
        <v>0</v>
      </c>
      <c r="AG17" s="35"/>
    </row>
    <row r="18" spans="1:33" s="2" customFormat="1" ht="12" customHeight="1" thickBot="1" x14ac:dyDescent="0.45">
      <c r="A18" s="76" t="s">
        <v>48</v>
      </c>
      <c r="B18" s="85">
        <v>1</v>
      </c>
      <c r="C18" s="78"/>
      <c r="D18" s="34"/>
      <c r="E18" s="34"/>
      <c r="F18" s="34"/>
      <c r="G18" s="34"/>
      <c r="H18" s="86"/>
      <c r="I18" s="34"/>
      <c r="J18" s="34"/>
      <c r="K18" s="34"/>
      <c r="L18" s="34"/>
      <c r="M18" s="14">
        <f t="shared" si="4"/>
        <v>0</v>
      </c>
      <c r="N18" s="14">
        <f t="shared" si="5"/>
        <v>0</v>
      </c>
      <c r="O18" s="14">
        <f t="shared" si="6"/>
        <v>0</v>
      </c>
      <c r="P18" s="14">
        <f t="shared" si="7"/>
        <v>0</v>
      </c>
      <c r="Q18" s="98" t="s">
        <v>67</v>
      </c>
      <c r="R18" s="74"/>
      <c r="S18" s="99"/>
      <c r="T18" s="82"/>
      <c r="U18" s="82"/>
      <c r="V18" s="82"/>
      <c r="W18" s="82"/>
      <c r="X18" s="72"/>
      <c r="Y18" s="82"/>
      <c r="Z18" s="82"/>
      <c r="AA18" s="82"/>
      <c r="AB18" s="82"/>
      <c r="AC18" s="10">
        <f t="shared" si="0"/>
        <v>0</v>
      </c>
      <c r="AD18" s="11">
        <f t="shared" si="1"/>
        <v>0</v>
      </c>
      <c r="AE18" s="10">
        <f t="shared" si="2"/>
        <v>0</v>
      </c>
      <c r="AF18" s="11">
        <f t="shared" si="3"/>
        <v>0</v>
      </c>
      <c r="AG18" s="35"/>
    </row>
    <row r="19" spans="1:33" s="2" customFormat="1" ht="12" customHeight="1" x14ac:dyDescent="0.4">
      <c r="A19" s="81" t="s">
        <v>49</v>
      </c>
      <c r="B19" s="74"/>
      <c r="C19" s="87"/>
      <c r="D19" s="88"/>
      <c r="E19" s="88"/>
      <c r="F19" s="88"/>
      <c r="G19" s="88"/>
      <c r="H19" s="89"/>
      <c r="I19" s="88"/>
      <c r="J19" s="88"/>
      <c r="K19" s="88"/>
      <c r="L19" s="88"/>
      <c r="M19" s="14">
        <f t="shared" si="4"/>
        <v>0</v>
      </c>
      <c r="N19" s="14">
        <f t="shared" si="5"/>
        <v>0</v>
      </c>
      <c r="O19" s="14">
        <f t="shared" si="6"/>
        <v>0</v>
      </c>
      <c r="P19" s="14">
        <f t="shared" si="7"/>
        <v>0</v>
      </c>
      <c r="Q19" s="99" t="s">
        <v>68</v>
      </c>
      <c r="R19" s="82"/>
      <c r="S19" s="105"/>
      <c r="T19" s="29"/>
      <c r="U19" s="29"/>
      <c r="V19" s="29"/>
      <c r="W19" s="29"/>
      <c r="X19" s="72"/>
      <c r="Y19" s="29"/>
      <c r="Z19" s="29"/>
      <c r="AA19" s="29"/>
      <c r="AB19" s="29"/>
      <c r="AC19" s="10">
        <f t="shared" si="0"/>
        <v>0</v>
      </c>
      <c r="AD19" s="11">
        <f t="shared" si="1"/>
        <v>0</v>
      </c>
      <c r="AE19" s="10">
        <f t="shared" si="2"/>
        <v>0</v>
      </c>
      <c r="AF19" s="11">
        <f t="shared" si="3"/>
        <v>0</v>
      </c>
      <c r="AG19" s="35"/>
    </row>
    <row r="20" spans="1:33" s="2" customFormat="1" ht="12" customHeight="1" x14ac:dyDescent="0.4">
      <c r="A20" s="81" t="s">
        <v>50</v>
      </c>
      <c r="B20" s="74"/>
      <c r="C20" s="71"/>
      <c r="D20" s="82"/>
      <c r="E20" s="82"/>
      <c r="F20" s="82"/>
      <c r="G20" s="82"/>
      <c r="H20" s="72"/>
      <c r="I20" s="82"/>
      <c r="J20" s="82"/>
      <c r="K20" s="82"/>
      <c r="L20" s="82"/>
      <c r="M20" s="14">
        <f t="shared" si="4"/>
        <v>0</v>
      </c>
      <c r="N20" s="14">
        <f t="shared" si="5"/>
        <v>0</v>
      </c>
      <c r="O20" s="14">
        <f t="shared" si="6"/>
        <v>0</v>
      </c>
      <c r="P20" s="14">
        <f t="shared" si="7"/>
        <v>0</v>
      </c>
      <c r="Q20" s="99" t="s">
        <v>69</v>
      </c>
      <c r="R20" s="75">
        <v>2</v>
      </c>
      <c r="S20" s="192"/>
      <c r="T20" s="29"/>
      <c r="U20" s="29"/>
      <c r="V20" s="29"/>
      <c r="W20" s="29"/>
      <c r="X20" s="72"/>
      <c r="Y20" s="29"/>
      <c r="Z20" s="29"/>
      <c r="AA20" s="29"/>
      <c r="AB20" s="29"/>
      <c r="AC20" s="10">
        <f t="shared" si="0"/>
        <v>0</v>
      </c>
      <c r="AD20" s="11">
        <f t="shared" si="1"/>
        <v>0</v>
      </c>
      <c r="AE20" s="10">
        <f t="shared" si="2"/>
        <v>0</v>
      </c>
      <c r="AF20" s="11">
        <f t="shared" si="3"/>
        <v>0</v>
      </c>
      <c r="AG20" s="35"/>
    </row>
    <row r="21" spans="1:33" s="2" customFormat="1" ht="12" customHeight="1" x14ac:dyDescent="0.4">
      <c r="A21" s="73" t="s">
        <v>4</v>
      </c>
      <c r="B21" s="75">
        <v>2</v>
      </c>
      <c r="C21" s="71"/>
      <c r="D21" s="29"/>
      <c r="E21" s="29"/>
      <c r="F21" s="29"/>
      <c r="G21" s="29"/>
      <c r="H21" s="72"/>
      <c r="I21" s="29"/>
      <c r="J21" s="29"/>
      <c r="K21" s="29"/>
      <c r="L21" s="29"/>
      <c r="M21" s="14">
        <f t="shared" si="4"/>
        <v>0</v>
      </c>
      <c r="N21" s="14">
        <f t="shared" si="5"/>
        <v>0</v>
      </c>
      <c r="O21" s="14">
        <f t="shared" si="6"/>
        <v>0</v>
      </c>
      <c r="P21" s="14">
        <f t="shared" si="7"/>
        <v>0</v>
      </c>
      <c r="Q21" s="99" t="s">
        <v>70</v>
      </c>
      <c r="R21" s="82"/>
      <c r="S21" s="105"/>
      <c r="T21" s="29"/>
      <c r="U21" s="29"/>
      <c r="V21" s="29"/>
      <c r="W21" s="29"/>
      <c r="X21" s="72"/>
      <c r="Y21" s="29"/>
      <c r="Z21" s="29"/>
      <c r="AA21" s="29"/>
      <c r="AB21" s="29"/>
      <c r="AC21" s="10">
        <f t="shared" si="0"/>
        <v>0</v>
      </c>
      <c r="AD21" s="11">
        <f t="shared" si="1"/>
        <v>0</v>
      </c>
      <c r="AE21" s="10">
        <f t="shared" si="2"/>
        <v>0</v>
      </c>
      <c r="AF21" s="11">
        <f t="shared" si="3"/>
        <v>0</v>
      </c>
      <c r="AG21" s="35"/>
    </row>
    <row r="22" spans="1:33" s="2" customFormat="1" ht="12" customHeight="1" x14ac:dyDescent="0.4">
      <c r="A22" s="73" t="s">
        <v>5</v>
      </c>
      <c r="B22" s="75">
        <v>2</v>
      </c>
      <c r="C22" s="71"/>
      <c r="D22" s="29"/>
      <c r="E22" s="29"/>
      <c r="F22" s="29"/>
      <c r="G22" s="29"/>
      <c r="H22" s="72"/>
      <c r="I22" s="29"/>
      <c r="J22" s="29"/>
      <c r="K22" s="29"/>
      <c r="L22" s="29"/>
      <c r="M22" s="14">
        <f t="shared" si="4"/>
        <v>0</v>
      </c>
      <c r="N22" s="14">
        <f t="shared" si="5"/>
        <v>0</v>
      </c>
      <c r="O22" s="14">
        <f t="shared" si="6"/>
        <v>0</v>
      </c>
      <c r="P22" s="14">
        <f t="shared" si="7"/>
        <v>0</v>
      </c>
      <c r="Q22" s="99" t="s">
        <v>71</v>
      </c>
      <c r="R22" s="82"/>
      <c r="S22" s="105"/>
      <c r="T22" s="29"/>
      <c r="U22" s="29"/>
      <c r="V22" s="29"/>
      <c r="W22" s="29"/>
      <c r="X22" s="72"/>
      <c r="Y22" s="29"/>
      <c r="Z22" s="29"/>
      <c r="AA22" s="29"/>
      <c r="AB22" s="29"/>
      <c r="AC22" s="10">
        <f t="shared" si="0"/>
        <v>0</v>
      </c>
      <c r="AD22" s="11">
        <f t="shared" si="1"/>
        <v>0</v>
      </c>
      <c r="AE22" s="10">
        <f t="shared" si="2"/>
        <v>0</v>
      </c>
      <c r="AF22" s="11">
        <f t="shared" si="3"/>
        <v>0</v>
      </c>
      <c r="AG22" s="35"/>
    </row>
    <row r="23" spans="1:33" s="2" customFormat="1" ht="12" customHeight="1" x14ac:dyDescent="0.4">
      <c r="A23" s="73" t="s">
        <v>6</v>
      </c>
      <c r="B23" s="75">
        <v>2</v>
      </c>
      <c r="C23" s="71"/>
      <c r="D23" s="29"/>
      <c r="E23" s="29"/>
      <c r="F23" s="29"/>
      <c r="G23" s="29"/>
      <c r="H23" s="72"/>
      <c r="I23" s="29"/>
      <c r="J23" s="29"/>
      <c r="K23" s="29"/>
      <c r="L23" s="29"/>
      <c r="M23" s="14">
        <f t="shared" si="4"/>
        <v>0</v>
      </c>
      <c r="N23" s="14">
        <f t="shared" si="5"/>
        <v>0</v>
      </c>
      <c r="O23" s="14">
        <f t="shared" si="6"/>
        <v>0</v>
      </c>
      <c r="P23" s="14">
        <f t="shared" si="7"/>
        <v>0</v>
      </c>
      <c r="Q23" s="99" t="s">
        <v>72</v>
      </c>
      <c r="R23" s="82"/>
      <c r="S23" s="105"/>
      <c r="T23" s="29"/>
      <c r="U23" s="29"/>
      <c r="V23" s="29"/>
      <c r="W23" s="29"/>
      <c r="X23" s="72"/>
      <c r="Y23" s="29"/>
      <c r="Z23" s="29"/>
      <c r="AA23" s="29"/>
      <c r="AB23" s="29"/>
      <c r="AC23" s="10">
        <f t="shared" si="0"/>
        <v>0</v>
      </c>
      <c r="AD23" s="11">
        <f t="shared" si="1"/>
        <v>0</v>
      </c>
      <c r="AE23" s="10">
        <f t="shared" si="2"/>
        <v>0</v>
      </c>
      <c r="AF23" s="11">
        <f t="shared" si="3"/>
        <v>0</v>
      </c>
      <c r="AG23" s="35"/>
    </row>
    <row r="24" spans="1:33" s="2" customFormat="1" ht="12" customHeight="1" x14ac:dyDescent="0.4">
      <c r="A24" s="73" t="s">
        <v>7</v>
      </c>
      <c r="B24" s="75">
        <v>2</v>
      </c>
      <c r="C24" s="71"/>
      <c r="D24" s="29"/>
      <c r="E24" s="29"/>
      <c r="F24" s="29"/>
      <c r="G24" s="29"/>
      <c r="H24" s="72"/>
      <c r="I24" s="29"/>
      <c r="J24" s="29"/>
      <c r="K24" s="29"/>
      <c r="L24" s="29"/>
      <c r="M24" s="14">
        <f t="shared" si="4"/>
        <v>0</v>
      </c>
      <c r="N24" s="14">
        <f t="shared" si="5"/>
        <v>0</v>
      </c>
      <c r="O24" s="14">
        <f t="shared" si="6"/>
        <v>0</v>
      </c>
      <c r="P24" s="14">
        <f t="shared" si="7"/>
        <v>0</v>
      </c>
      <c r="Q24" s="99" t="s">
        <v>163</v>
      </c>
      <c r="R24" s="82"/>
      <c r="S24" s="105"/>
      <c r="T24" s="29"/>
      <c r="U24" s="29"/>
      <c r="V24" s="29"/>
      <c r="W24" s="29"/>
      <c r="X24" s="72"/>
      <c r="Y24" s="29"/>
      <c r="Z24" s="29"/>
      <c r="AA24" s="29"/>
      <c r="AB24" s="29"/>
      <c r="AC24" s="10">
        <f t="shared" si="0"/>
        <v>0</v>
      </c>
      <c r="AD24" s="11">
        <f t="shared" si="1"/>
        <v>0</v>
      </c>
      <c r="AE24" s="10">
        <f t="shared" si="2"/>
        <v>0</v>
      </c>
      <c r="AF24" s="11">
        <f t="shared" si="3"/>
        <v>0</v>
      </c>
      <c r="AG24" s="35"/>
    </row>
    <row r="25" spans="1:33" s="2" customFormat="1" ht="12" customHeight="1" x14ac:dyDescent="0.45">
      <c r="A25" s="73" t="s">
        <v>8</v>
      </c>
      <c r="B25" s="75">
        <v>2</v>
      </c>
      <c r="C25" s="71"/>
      <c r="D25" s="29"/>
      <c r="E25" s="29"/>
      <c r="F25" s="29"/>
      <c r="G25" s="29"/>
      <c r="H25" s="72"/>
      <c r="I25" s="29"/>
      <c r="J25" s="29"/>
      <c r="K25" s="29"/>
      <c r="L25" s="29"/>
      <c r="M25" s="14">
        <f t="shared" si="4"/>
        <v>0</v>
      </c>
      <c r="N25" s="14">
        <f t="shared" si="5"/>
        <v>0</v>
      </c>
      <c r="O25" s="14">
        <f t="shared" si="6"/>
        <v>0</v>
      </c>
      <c r="P25" s="14">
        <f t="shared" si="7"/>
        <v>0</v>
      </c>
      <c r="Q25" s="40"/>
      <c r="R25" s="145"/>
      <c r="S25" s="105"/>
      <c r="T25" s="29"/>
      <c r="U25" s="29"/>
      <c r="V25" s="29"/>
      <c r="W25" s="29"/>
      <c r="X25" s="72"/>
      <c r="Y25" s="29"/>
      <c r="Z25" s="29"/>
      <c r="AA25" s="29"/>
      <c r="AB25" s="29"/>
      <c r="AC25" s="10">
        <f t="shared" si="0"/>
        <v>0</v>
      </c>
      <c r="AD25" s="11">
        <f t="shared" si="1"/>
        <v>0</v>
      </c>
      <c r="AE25" s="10">
        <f t="shared" si="2"/>
        <v>0</v>
      </c>
      <c r="AF25" s="11">
        <f t="shared" si="3"/>
        <v>0</v>
      </c>
      <c r="AG25" s="35"/>
    </row>
    <row r="26" spans="1:33" s="2" customFormat="1" ht="12" customHeight="1" x14ac:dyDescent="0.4">
      <c r="A26" s="73" t="s">
        <v>9</v>
      </c>
      <c r="B26" s="75">
        <v>2</v>
      </c>
      <c r="C26" s="71"/>
      <c r="D26" s="29"/>
      <c r="E26" s="29"/>
      <c r="F26" s="29"/>
      <c r="G26" s="29"/>
      <c r="H26" s="72"/>
      <c r="I26" s="29"/>
      <c r="J26" s="29"/>
      <c r="K26" s="29"/>
      <c r="L26" s="29"/>
      <c r="M26" s="14">
        <f t="shared" si="4"/>
        <v>0</v>
      </c>
      <c r="N26" s="14">
        <f t="shared" si="5"/>
        <v>0</v>
      </c>
      <c r="O26" s="14">
        <f t="shared" si="6"/>
        <v>0</v>
      </c>
      <c r="P26" s="14">
        <f t="shared" si="7"/>
        <v>0</v>
      </c>
      <c r="Q26" s="36"/>
      <c r="R26" s="146"/>
      <c r="S26" s="105"/>
      <c r="T26" s="29"/>
      <c r="U26" s="29"/>
      <c r="V26" s="29"/>
      <c r="W26" s="29"/>
      <c r="X26" s="72"/>
      <c r="Y26" s="29"/>
      <c r="Z26" s="29"/>
      <c r="AA26" s="29"/>
      <c r="AB26" s="29"/>
      <c r="AC26" s="10">
        <f t="shared" si="0"/>
        <v>0</v>
      </c>
      <c r="AD26" s="11">
        <f t="shared" si="1"/>
        <v>0</v>
      </c>
      <c r="AE26" s="10">
        <f t="shared" si="2"/>
        <v>0</v>
      </c>
      <c r="AF26" s="11">
        <f t="shared" si="3"/>
        <v>0</v>
      </c>
      <c r="AG26" s="35"/>
    </row>
    <row r="27" spans="1:33" s="2" customFormat="1" ht="12" customHeight="1" thickBot="1" x14ac:dyDescent="0.45">
      <c r="A27" s="73" t="s">
        <v>10</v>
      </c>
      <c r="B27" s="75">
        <v>2</v>
      </c>
      <c r="C27" s="71"/>
      <c r="D27" s="29"/>
      <c r="E27" s="29"/>
      <c r="F27" s="29"/>
      <c r="G27" s="29"/>
      <c r="H27" s="72"/>
      <c r="I27" s="29"/>
      <c r="J27" s="29"/>
      <c r="K27" s="29"/>
      <c r="L27" s="29"/>
      <c r="M27" s="14">
        <f t="shared" si="4"/>
        <v>0</v>
      </c>
      <c r="N27" s="14">
        <f t="shared" si="5"/>
        <v>0</v>
      </c>
      <c r="O27" s="14">
        <f t="shared" si="6"/>
        <v>0</v>
      </c>
      <c r="P27" s="14">
        <f t="shared" si="7"/>
        <v>0</v>
      </c>
      <c r="Q27" s="38"/>
      <c r="R27" s="147"/>
      <c r="S27" s="101"/>
      <c r="T27" s="34"/>
      <c r="U27" s="34"/>
      <c r="V27" s="34"/>
      <c r="W27" s="34"/>
      <c r="X27" s="80"/>
      <c r="Y27" s="34"/>
      <c r="Z27" s="34"/>
      <c r="AA27" s="34"/>
      <c r="AB27" s="34"/>
      <c r="AC27" s="10">
        <f t="shared" si="0"/>
        <v>0</v>
      </c>
      <c r="AD27" s="11">
        <f t="shared" si="1"/>
        <v>0</v>
      </c>
      <c r="AE27" s="10">
        <f t="shared" si="2"/>
        <v>0</v>
      </c>
      <c r="AF27" s="11">
        <f t="shared" si="3"/>
        <v>0</v>
      </c>
      <c r="AG27" s="35"/>
    </row>
    <row r="28" spans="1:33" s="2" customFormat="1" ht="12" customHeight="1" x14ac:dyDescent="0.4">
      <c r="A28" s="73" t="s">
        <v>11</v>
      </c>
      <c r="B28" s="75">
        <v>2</v>
      </c>
      <c r="C28" s="71"/>
      <c r="D28" s="29"/>
      <c r="E28" s="29"/>
      <c r="F28" s="29"/>
      <c r="G28" s="29"/>
      <c r="H28" s="72"/>
      <c r="I28" s="29"/>
      <c r="J28" s="29"/>
      <c r="K28" s="29"/>
      <c r="L28" s="29"/>
      <c r="M28" s="14">
        <f t="shared" si="4"/>
        <v>0</v>
      </c>
      <c r="N28" s="14">
        <f t="shared" si="5"/>
        <v>0</v>
      </c>
      <c r="O28" s="14">
        <f t="shared" si="6"/>
        <v>0</v>
      </c>
      <c r="P28" s="14">
        <f t="shared" si="7"/>
        <v>0</v>
      </c>
      <c r="Q28" s="98" t="s">
        <v>73</v>
      </c>
      <c r="R28" s="74"/>
      <c r="S28" s="99"/>
      <c r="T28" s="82"/>
      <c r="U28" s="82"/>
      <c r="V28" s="82"/>
      <c r="W28" s="82"/>
      <c r="X28" s="72"/>
      <c r="Y28" s="82"/>
      <c r="Z28" s="82"/>
      <c r="AA28" s="82"/>
      <c r="AB28" s="82"/>
      <c r="AC28" s="10">
        <f t="shared" si="0"/>
        <v>0</v>
      </c>
      <c r="AD28" s="11">
        <f t="shared" si="1"/>
        <v>0</v>
      </c>
      <c r="AE28" s="10">
        <f t="shared" si="2"/>
        <v>0</v>
      </c>
      <c r="AF28" s="11">
        <f t="shared" si="3"/>
        <v>0</v>
      </c>
      <c r="AG28" s="35"/>
    </row>
    <row r="29" spans="1:33" s="2" customFormat="1" ht="12" customHeight="1" x14ac:dyDescent="0.4">
      <c r="A29" s="73" t="s">
        <v>12</v>
      </c>
      <c r="B29" s="75">
        <v>2</v>
      </c>
      <c r="C29" s="71"/>
      <c r="D29" s="29"/>
      <c r="E29" s="29"/>
      <c r="F29" s="29"/>
      <c r="G29" s="29"/>
      <c r="H29" s="72"/>
      <c r="I29" s="29"/>
      <c r="J29" s="29"/>
      <c r="K29" s="29"/>
      <c r="L29" s="29"/>
      <c r="M29" s="14">
        <f t="shared" si="4"/>
        <v>0</v>
      </c>
      <c r="N29" s="14">
        <f t="shared" si="5"/>
        <v>0</v>
      </c>
      <c r="O29" s="14">
        <f t="shared" si="6"/>
        <v>0</v>
      </c>
      <c r="P29" s="14">
        <f t="shared" si="7"/>
        <v>0</v>
      </c>
      <c r="Q29" s="99" t="s">
        <v>74</v>
      </c>
      <c r="R29" s="82"/>
      <c r="S29" s="105"/>
      <c r="T29" s="29"/>
      <c r="U29" s="29"/>
      <c r="V29" s="29"/>
      <c r="W29" s="29"/>
      <c r="X29" s="72"/>
      <c r="Y29" s="29"/>
      <c r="Z29" s="29"/>
      <c r="AA29" s="29"/>
      <c r="AB29" s="29"/>
      <c r="AC29" s="10">
        <f t="shared" si="0"/>
        <v>0</v>
      </c>
      <c r="AD29" s="11">
        <f t="shared" si="1"/>
        <v>0</v>
      </c>
      <c r="AE29" s="10">
        <f t="shared" si="2"/>
        <v>0</v>
      </c>
      <c r="AF29" s="11">
        <f t="shared" si="3"/>
        <v>0</v>
      </c>
      <c r="AG29" s="35"/>
    </row>
    <row r="30" spans="1:33" s="2" customFormat="1" ht="12" customHeight="1" x14ac:dyDescent="0.4">
      <c r="A30" s="73" t="s">
        <v>13</v>
      </c>
      <c r="B30" s="75">
        <v>2</v>
      </c>
      <c r="C30" s="71"/>
      <c r="D30" s="29"/>
      <c r="E30" s="29"/>
      <c r="F30" s="29"/>
      <c r="G30" s="29"/>
      <c r="H30" s="72"/>
      <c r="I30" s="29"/>
      <c r="J30" s="29"/>
      <c r="K30" s="29"/>
      <c r="L30" s="29"/>
      <c r="M30" s="14">
        <f t="shared" si="4"/>
        <v>0</v>
      </c>
      <c r="N30" s="14">
        <f t="shared" si="5"/>
        <v>0</v>
      </c>
      <c r="O30" s="14">
        <f t="shared" si="6"/>
        <v>0</v>
      </c>
      <c r="P30" s="14">
        <f t="shared" si="7"/>
        <v>0</v>
      </c>
      <c r="Q30" s="99" t="s">
        <v>75</v>
      </c>
      <c r="R30" s="75">
        <v>7</v>
      </c>
      <c r="S30" s="192"/>
      <c r="T30" s="29"/>
      <c r="U30" s="29"/>
      <c r="V30" s="29"/>
      <c r="W30" s="29"/>
      <c r="X30" s="72"/>
      <c r="Y30" s="29"/>
      <c r="Z30" s="29"/>
      <c r="AA30" s="29"/>
      <c r="AB30" s="29"/>
      <c r="AC30" s="10">
        <f t="shared" si="0"/>
        <v>0</v>
      </c>
      <c r="AD30" s="11">
        <f t="shared" si="1"/>
        <v>0</v>
      </c>
      <c r="AE30" s="10">
        <f t="shared" si="2"/>
        <v>0</v>
      </c>
      <c r="AF30" s="11">
        <f t="shared" si="3"/>
        <v>0</v>
      </c>
      <c r="AG30" s="35"/>
    </row>
    <row r="31" spans="1:33" s="2" customFormat="1" ht="12" customHeight="1" x14ac:dyDescent="0.4">
      <c r="A31" s="73" t="s">
        <v>14</v>
      </c>
      <c r="B31" s="75">
        <v>2</v>
      </c>
      <c r="C31" s="71"/>
      <c r="D31" s="29"/>
      <c r="E31" s="29"/>
      <c r="F31" s="29"/>
      <c r="G31" s="29"/>
      <c r="H31" s="72"/>
      <c r="I31" s="29"/>
      <c r="J31" s="29"/>
      <c r="K31" s="29"/>
      <c r="L31" s="29"/>
      <c r="M31" s="14">
        <f t="shared" si="4"/>
        <v>0</v>
      </c>
      <c r="N31" s="14">
        <f t="shared" si="5"/>
        <v>0</v>
      </c>
      <c r="O31" s="14">
        <f t="shared" si="6"/>
        <v>0</v>
      </c>
      <c r="P31" s="14">
        <f t="shared" si="7"/>
        <v>0</v>
      </c>
      <c r="Q31" s="99" t="s">
        <v>76</v>
      </c>
      <c r="R31" s="75">
        <v>7</v>
      </c>
      <c r="S31" s="192"/>
      <c r="T31" s="29"/>
      <c r="U31" s="29"/>
      <c r="V31" s="29"/>
      <c r="W31" s="29"/>
      <c r="X31" s="72"/>
      <c r="Y31" s="29"/>
      <c r="Z31" s="29"/>
      <c r="AA31" s="29"/>
      <c r="AB31" s="29"/>
      <c r="AC31" s="10">
        <f t="shared" si="0"/>
        <v>0</v>
      </c>
      <c r="AD31" s="11">
        <f t="shared" si="1"/>
        <v>0</v>
      </c>
      <c r="AE31" s="10">
        <f t="shared" si="2"/>
        <v>0</v>
      </c>
      <c r="AF31" s="11">
        <f t="shared" si="3"/>
        <v>0</v>
      </c>
      <c r="AG31" s="35"/>
    </row>
    <row r="32" spans="1:33" s="2" customFormat="1" ht="12" customHeight="1" x14ac:dyDescent="0.4">
      <c r="A32" s="81" t="s">
        <v>51</v>
      </c>
      <c r="B32" s="74"/>
      <c r="C32" s="71"/>
      <c r="D32" s="82"/>
      <c r="E32" s="82"/>
      <c r="F32" s="82"/>
      <c r="G32" s="82"/>
      <c r="H32" s="72"/>
      <c r="I32" s="82"/>
      <c r="J32" s="82"/>
      <c r="K32" s="82"/>
      <c r="L32" s="82"/>
      <c r="M32" s="14">
        <f t="shared" si="4"/>
        <v>0</v>
      </c>
      <c r="N32" s="14">
        <f t="shared" si="5"/>
        <v>0</v>
      </c>
      <c r="O32" s="14">
        <f t="shared" si="6"/>
        <v>0</v>
      </c>
      <c r="P32" s="14">
        <f t="shared" si="7"/>
        <v>0</v>
      </c>
      <c r="Q32" s="99" t="s">
        <v>77</v>
      </c>
      <c r="R32" s="82"/>
      <c r="S32" s="105"/>
      <c r="T32" s="29"/>
      <c r="U32" s="29"/>
      <c r="V32" s="29"/>
      <c r="W32" s="29"/>
      <c r="X32" s="72"/>
      <c r="Y32" s="29"/>
      <c r="Z32" s="29"/>
      <c r="AA32" s="29"/>
      <c r="AB32" s="29"/>
      <c r="AC32" s="10">
        <f t="shared" si="0"/>
        <v>0</v>
      </c>
      <c r="AD32" s="11">
        <f t="shared" si="1"/>
        <v>0</v>
      </c>
      <c r="AE32" s="10">
        <f t="shared" si="2"/>
        <v>0</v>
      </c>
      <c r="AF32" s="11">
        <f t="shared" si="3"/>
        <v>0</v>
      </c>
      <c r="AG32" s="35"/>
    </row>
    <row r="33" spans="1:33" s="2" customFormat="1" ht="12" customHeight="1" x14ac:dyDescent="0.4">
      <c r="A33" s="73" t="s">
        <v>15</v>
      </c>
      <c r="B33" s="75">
        <v>2</v>
      </c>
      <c r="C33" s="71"/>
      <c r="D33" s="29"/>
      <c r="E33" s="29"/>
      <c r="F33" s="29"/>
      <c r="G33" s="29"/>
      <c r="H33" s="72"/>
      <c r="I33" s="29"/>
      <c r="J33" s="29"/>
      <c r="K33" s="29"/>
      <c r="L33" s="29"/>
      <c r="M33" s="14">
        <f t="shared" si="4"/>
        <v>0</v>
      </c>
      <c r="N33" s="14">
        <f t="shared" si="5"/>
        <v>0</v>
      </c>
      <c r="O33" s="14">
        <f t="shared" si="6"/>
        <v>0</v>
      </c>
      <c r="P33" s="14">
        <f t="shared" si="7"/>
        <v>0</v>
      </c>
      <c r="Q33" s="99" t="s">
        <v>78</v>
      </c>
      <c r="R33" s="75">
        <v>3</v>
      </c>
      <c r="S33" s="192"/>
      <c r="T33" s="29"/>
      <c r="U33" s="29"/>
      <c r="V33" s="29"/>
      <c r="W33" s="29"/>
      <c r="X33" s="72"/>
      <c r="Y33" s="29"/>
      <c r="Z33" s="29"/>
      <c r="AA33" s="29"/>
      <c r="AB33" s="29"/>
      <c r="AC33" s="10">
        <f t="shared" si="0"/>
        <v>0</v>
      </c>
      <c r="AD33" s="11">
        <f t="shared" si="1"/>
        <v>0</v>
      </c>
      <c r="AE33" s="10">
        <f t="shared" si="2"/>
        <v>0</v>
      </c>
      <c r="AF33" s="11">
        <f t="shared" si="3"/>
        <v>0</v>
      </c>
      <c r="AG33" s="35"/>
    </row>
    <row r="34" spans="1:33" s="2" customFormat="1" ht="12" customHeight="1" x14ac:dyDescent="0.4">
      <c r="A34" s="15"/>
      <c r="B34" s="41"/>
      <c r="C34" s="90"/>
      <c r="D34" s="29"/>
      <c r="E34" s="29"/>
      <c r="F34" s="29"/>
      <c r="G34" s="29"/>
      <c r="H34" s="72"/>
      <c r="I34" s="29"/>
      <c r="J34" s="29"/>
      <c r="K34" s="29"/>
      <c r="L34" s="29"/>
      <c r="M34" s="14">
        <f t="shared" si="4"/>
        <v>0</v>
      </c>
      <c r="N34" s="14">
        <f t="shared" si="5"/>
        <v>0</v>
      </c>
      <c r="O34" s="14">
        <f t="shared" si="6"/>
        <v>0</v>
      </c>
      <c r="P34" s="14">
        <f t="shared" si="7"/>
        <v>0</v>
      </c>
      <c r="Q34" s="99" t="s">
        <v>79</v>
      </c>
      <c r="R34" s="75">
        <v>5</v>
      </c>
      <c r="S34" s="192"/>
      <c r="T34" s="29"/>
      <c r="U34" s="29"/>
      <c r="V34" s="29"/>
      <c r="W34" s="29"/>
      <c r="X34" s="72"/>
      <c r="Y34" s="29"/>
      <c r="Z34" s="29"/>
      <c r="AA34" s="29"/>
      <c r="AB34" s="29"/>
      <c r="AC34" s="10">
        <f t="shared" si="0"/>
        <v>0</v>
      </c>
      <c r="AD34" s="11">
        <f t="shared" si="1"/>
        <v>0</v>
      </c>
      <c r="AE34" s="10">
        <f t="shared" si="2"/>
        <v>0</v>
      </c>
      <c r="AF34" s="11">
        <f t="shared" si="3"/>
        <v>0</v>
      </c>
      <c r="AG34" s="35"/>
    </row>
    <row r="35" spans="1:33" s="2" customFormat="1" ht="12" customHeight="1" thickBot="1" x14ac:dyDescent="0.45">
      <c r="A35" s="42"/>
      <c r="B35" s="43"/>
      <c r="C35" s="91"/>
      <c r="D35" s="34"/>
      <c r="E35" s="34"/>
      <c r="F35" s="34"/>
      <c r="G35" s="34"/>
      <c r="H35" s="80"/>
      <c r="I35" s="34"/>
      <c r="J35" s="34"/>
      <c r="K35" s="34"/>
      <c r="L35" s="34"/>
      <c r="M35" s="14">
        <f t="shared" si="4"/>
        <v>0</v>
      </c>
      <c r="N35" s="14">
        <f t="shared" si="5"/>
        <v>0</v>
      </c>
      <c r="O35" s="14">
        <f t="shared" si="6"/>
        <v>0</v>
      </c>
      <c r="P35" s="14">
        <f t="shared" si="7"/>
        <v>0</v>
      </c>
      <c r="Q35" s="99" t="s">
        <v>80</v>
      </c>
      <c r="R35" s="75">
        <v>4</v>
      </c>
      <c r="S35" s="192"/>
      <c r="T35" s="29"/>
      <c r="U35" s="29"/>
      <c r="V35" s="29"/>
      <c r="W35" s="29"/>
      <c r="X35" s="72"/>
      <c r="Y35" s="29"/>
      <c r="Z35" s="29"/>
      <c r="AA35" s="29"/>
      <c r="AB35" s="29"/>
      <c r="AC35" s="10">
        <f t="shared" si="0"/>
        <v>0</v>
      </c>
      <c r="AD35" s="11">
        <f t="shared" si="1"/>
        <v>0</v>
      </c>
      <c r="AE35" s="10">
        <f t="shared" si="2"/>
        <v>0</v>
      </c>
      <c r="AF35" s="11">
        <f t="shared" si="3"/>
        <v>0</v>
      </c>
      <c r="AG35" s="35"/>
    </row>
    <row r="36" spans="1:33" s="2" customFormat="1" ht="12" customHeight="1" x14ac:dyDescent="0.4">
      <c r="A36" s="81" t="s">
        <v>52</v>
      </c>
      <c r="B36" s="74"/>
      <c r="C36" s="71"/>
      <c r="D36" s="82"/>
      <c r="E36" s="82"/>
      <c r="F36" s="82"/>
      <c r="G36" s="82"/>
      <c r="H36" s="72"/>
      <c r="I36" s="82"/>
      <c r="J36" s="82"/>
      <c r="K36" s="82"/>
      <c r="L36" s="82"/>
      <c r="M36" s="14">
        <f t="shared" si="4"/>
        <v>0</v>
      </c>
      <c r="N36" s="14">
        <f t="shared" si="5"/>
        <v>0</v>
      </c>
      <c r="O36" s="14">
        <f t="shared" si="6"/>
        <v>0</v>
      </c>
      <c r="P36" s="14">
        <f t="shared" si="7"/>
        <v>0</v>
      </c>
      <c r="Q36" s="99" t="s">
        <v>81</v>
      </c>
      <c r="R36" s="75">
        <v>3</v>
      </c>
      <c r="S36" s="192"/>
      <c r="T36" s="29"/>
      <c r="U36" s="29"/>
      <c r="V36" s="29"/>
      <c r="W36" s="29"/>
      <c r="X36" s="72"/>
      <c r="Y36" s="29"/>
      <c r="Z36" s="29"/>
      <c r="AA36" s="29"/>
      <c r="AB36" s="29"/>
      <c r="AC36" s="10">
        <f t="shared" si="0"/>
        <v>0</v>
      </c>
      <c r="AD36" s="11">
        <f t="shared" si="1"/>
        <v>0</v>
      </c>
      <c r="AE36" s="10">
        <f t="shared" si="2"/>
        <v>0</v>
      </c>
      <c r="AF36" s="11">
        <f t="shared" si="3"/>
        <v>0</v>
      </c>
      <c r="AG36" s="35"/>
    </row>
    <row r="37" spans="1:33" s="2" customFormat="1" ht="12" customHeight="1" x14ac:dyDescent="0.4">
      <c r="A37" s="73" t="s">
        <v>16</v>
      </c>
      <c r="B37" s="82"/>
      <c r="C37" s="71"/>
      <c r="D37" s="29"/>
      <c r="E37" s="29"/>
      <c r="F37" s="29"/>
      <c r="G37" s="29"/>
      <c r="H37" s="72"/>
      <c r="I37" s="29"/>
      <c r="J37" s="29"/>
      <c r="K37" s="29"/>
      <c r="L37" s="29"/>
      <c r="M37" s="14">
        <f t="shared" si="4"/>
        <v>0</v>
      </c>
      <c r="N37" s="14">
        <f t="shared" si="5"/>
        <v>0</v>
      </c>
      <c r="O37" s="14">
        <f t="shared" si="6"/>
        <v>0</v>
      </c>
      <c r="P37" s="14">
        <f t="shared" si="7"/>
        <v>0</v>
      </c>
      <c r="Q37" s="99" t="s">
        <v>82</v>
      </c>
      <c r="R37" s="75">
        <v>7</v>
      </c>
      <c r="S37" s="192"/>
      <c r="T37" s="29"/>
      <c r="U37" s="29"/>
      <c r="V37" s="29"/>
      <c r="W37" s="29"/>
      <c r="X37" s="72"/>
      <c r="Y37" s="29"/>
      <c r="Z37" s="29"/>
      <c r="AA37" s="29"/>
      <c r="AB37" s="29"/>
      <c r="AC37" s="10">
        <f t="shared" si="0"/>
        <v>0</v>
      </c>
      <c r="AD37" s="11">
        <f t="shared" si="1"/>
        <v>0</v>
      </c>
      <c r="AE37" s="10">
        <f t="shared" si="2"/>
        <v>0</v>
      </c>
      <c r="AF37" s="11">
        <f t="shared" si="3"/>
        <v>0</v>
      </c>
      <c r="AG37" s="35"/>
    </row>
    <row r="38" spans="1:33" s="2" customFormat="1" ht="12" customHeight="1" x14ac:dyDescent="0.4">
      <c r="A38" s="81" t="s">
        <v>53</v>
      </c>
      <c r="B38" s="74"/>
      <c r="C38" s="71"/>
      <c r="D38" s="82"/>
      <c r="E38" s="82"/>
      <c r="F38" s="82"/>
      <c r="G38" s="82"/>
      <c r="H38" s="72"/>
      <c r="I38" s="82"/>
      <c r="J38" s="82"/>
      <c r="K38" s="82"/>
      <c r="L38" s="82"/>
      <c r="M38" s="14">
        <f t="shared" si="4"/>
        <v>0</v>
      </c>
      <c r="N38" s="14">
        <f t="shared" si="5"/>
        <v>0</v>
      </c>
      <c r="O38" s="14">
        <f t="shared" si="6"/>
        <v>0</v>
      </c>
      <c r="P38" s="14">
        <f t="shared" si="7"/>
        <v>0</v>
      </c>
      <c r="Q38" s="99" t="s">
        <v>83</v>
      </c>
      <c r="R38" s="75">
        <v>8</v>
      </c>
      <c r="S38" s="192"/>
      <c r="T38" s="29"/>
      <c r="U38" s="29"/>
      <c r="V38" s="29"/>
      <c r="W38" s="29"/>
      <c r="X38" s="72"/>
      <c r="Y38" s="29"/>
      <c r="Z38" s="29"/>
      <c r="AA38" s="29"/>
      <c r="AB38" s="29"/>
      <c r="AC38" s="10">
        <f t="shared" si="0"/>
        <v>0</v>
      </c>
      <c r="AD38" s="11">
        <f t="shared" si="1"/>
        <v>0</v>
      </c>
      <c r="AE38" s="10">
        <f t="shared" si="2"/>
        <v>0</v>
      </c>
      <c r="AF38" s="11">
        <f t="shared" si="3"/>
        <v>0</v>
      </c>
      <c r="AG38" s="35"/>
    </row>
    <row r="39" spans="1:33" s="2" customFormat="1" ht="12" customHeight="1" x14ac:dyDescent="0.4">
      <c r="A39" s="69" t="s">
        <v>54</v>
      </c>
      <c r="B39" s="74"/>
      <c r="C39" s="71"/>
      <c r="D39" s="29"/>
      <c r="E39" s="29"/>
      <c r="F39" s="29"/>
      <c r="G39" s="29"/>
      <c r="H39" s="72"/>
      <c r="I39" s="29"/>
      <c r="J39" s="29"/>
      <c r="K39" s="29"/>
      <c r="L39" s="29"/>
      <c r="M39" s="14">
        <f t="shared" si="4"/>
        <v>0</v>
      </c>
      <c r="N39" s="14">
        <f t="shared" si="5"/>
        <v>0</v>
      </c>
      <c r="O39" s="14">
        <f t="shared" si="6"/>
        <v>0</v>
      </c>
      <c r="P39" s="14">
        <f t="shared" si="7"/>
        <v>0</v>
      </c>
      <c r="Q39" s="99" t="s">
        <v>84</v>
      </c>
      <c r="R39" s="75">
        <v>4</v>
      </c>
      <c r="S39" s="192"/>
      <c r="T39" s="29"/>
      <c r="U39" s="29"/>
      <c r="V39" s="29"/>
      <c r="W39" s="29"/>
      <c r="X39" s="72"/>
      <c r="Y39" s="29"/>
      <c r="Z39" s="29"/>
      <c r="AA39" s="29"/>
      <c r="AB39" s="29"/>
      <c r="AC39" s="10">
        <f t="shared" si="0"/>
        <v>0</v>
      </c>
      <c r="AD39" s="11">
        <f t="shared" si="1"/>
        <v>0</v>
      </c>
      <c r="AE39" s="10">
        <f t="shared" si="2"/>
        <v>0</v>
      </c>
      <c r="AF39" s="11">
        <f t="shared" si="3"/>
        <v>0</v>
      </c>
      <c r="AG39" s="35"/>
    </row>
    <row r="40" spans="1:33" s="2" customFormat="1" ht="12" customHeight="1" x14ac:dyDescent="0.4">
      <c r="A40" s="81" t="s">
        <v>55</v>
      </c>
      <c r="B40" s="74"/>
      <c r="C40" s="71"/>
      <c r="D40" s="82"/>
      <c r="E40" s="82"/>
      <c r="F40" s="82"/>
      <c r="G40" s="82"/>
      <c r="H40" s="72"/>
      <c r="I40" s="82"/>
      <c r="J40" s="82"/>
      <c r="K40" s="82"/>
      <c r="L40" s="82"/>
      <c r="M40" s="14">
        <f t="shared" si="4"/>
        <v>0</v>
      </c>
      <c r="N40" s="14">
        <f t="shared" si="5"/>
        <v>0</v>
      </c>
      <c r="O40" s="14">
        <f t="shared" si="6"/>
        <v>0</v>
      </c>
      <c r="P40" s="14">
        <f t="shared" si="7"/>
        <v>0</v>
      </c>
      <c r="Q40" s="99" t="s">
        <v>85</v>
      </c>
      <c r="R40" s="75">
        <v>4</v>
      </c>
      <c r="S40" s="192"/>
      <c r="T40" s="29"/>
      <c r="U40" s="29"/>
      <c r="V40" s="29"/>
      <c r="W40" s="29"/>
      <c r="X40" s="72"/>
      <c r="Y40" s="29"/>
      <c r="Z40" s="29"/>
      <c r="AA40" s="29"/>
      <c r="AB40" s="29"/>
      <c r="AC40" s="10">
        <f t="shared" si="0"/>
        <v>0</v>
      </c>
      <c r="AD40" s="11">
        <f t="shared" si="1"/>
        <v>0</v>
      </c>
      <c r="AE40" s="10">
        <f t="shared" si="2"/>
        <v>0</v>
      </c>
      <c r="AF40" s="11">
        <f t="shared" si="3"/>
        <v>0</v>
      </c>
      <c r="AG40" s="35"/>
    </row>
    <row r="41" spans="1:33" s="2" customFormat="1" ht="12" customHeight="1" x14ac:dyDescent="0.4">
      <c r="A41" s="73" t="s">
        <v>17</v>
      </c>
      <c r="B41" s="75">
        <v>2</v>
      </c>
      <c r="C41" s="71"/>
      <c r="D41" s="29"/>
      <c r="E41" s="29"/>
      <c r="F41" s="29"/>
      <c r="G41" s="29"/>
      <c r="H41" s="72"/>
      <c r="I41" s="29"/>
      <c r="J41" s="29"/>
      <c r="K41" s="29"/>
      <c r="L41" s="29"/>
      <c r="M41" s="14">
        <f t="shared" si="4"/>
        <v>0</v>
      </c>
      <c r="N41" s="14">
        <f t="shared" si="5"/>
        <v>0</v>
      </c>
      <c r="O41" s="14">
        <f t="shared" si="6"/>
        <v>0</v>
      </c>
      <c r="P41" s="14">
        <f t="shared" si="7"/>
        <v>0</v>
      </c>
      <c r="Q41" s="99" t="s">
        <v>86</v>
      </c>
      <c r="R41" s="84">
        <v>4</v>
      </c>
      <c r="S41" s="192"/>
      <c r="T41" s="37"/>
      <c r="U41" s="37"/>
      <c r="V41" s="37"/>
      <c r="W41" s="37"/>
      <c r="X41" s="72"/>
      <c r="Y41" s="37"/>
      <c r="Z41" s="37"/>
      <c r="AA41" s="37"/>
      <c r="AB41" s="37"/>
      <c r="AC41" s="10">
        <f t="shared" si="0"/>
        <v>0</v>
      </c>
      <c r="AD41" s="11">
        <f t="shared" si="1"/>
        <v>0</v>
      </c>
      <c r="AE41" s="10">
        <f t="shared" si="2"/>
        <v>0</v>
      </c>
      <c r="AF41" s="11">
        <f t="shared" si="3"/>
        <v>0</v>
      </c>
      <c r="AG41" s="35"/>
    </row>
    <row r="42" spans="1:33" s="2" customFormat="1" ht="12" customHeight="1" x14ac:dyDescent="0.4">
      <c r="A42" s="73" t="s">
        <v>18</v>
      </c>
      <c r="B42" s="82"/>
      <c r="C42" s="71"/>
      <c r="D42" s="29"/>
      <c r="E42" s="29"/>
      <c r="F42" s="29"/>
      <c r="G42" s="29"/>
      <c r="H42" s="72"/>
      <c r="I42" s="29"/>
      <c r="J42" s="29"/>
      <c r="K42" s="29"/>
      <c r="L42" s="29"/>
      <c r="M42" s="14">
        <f t="shared" si="4"/>
        <v>0</v>
      </c>
      <c r="N42" s="14">
        <f t="shared" si="5"/>
        <v>0</v>
      </c>
      <c r="O42" s="14">
        <f t="shared" si="6"/>
        <v>0</v>
      </c>
      <c r="P42" s="14">
        <f t="shared" si="7"/>
        <v>0</v>
      </c>
      <c r="Q42" s="99" t="s">
        <v>87</v>
      </c>
      <c r="R42" s="75">
        <v>6</v>
      </c>
      <c r="S42" s="192"/>
      <c r="T42" s="29"/>
      <c r="U42" s="29"/>
      <c r="V42" s="29"/>
      <c r="W42" s="29"/>
      <c r="X42" s="140"/>
      <c r="Y42" s="29"/>
      <c r="Z42" s="29"/>
      <c r="AA42" s="29"/>
      <c r="AB42" s="29"/>
      <c r="AC42" s="10">
        <f t="shared" si="0"/>
        <v>0</v>
      </c>
      <c r="AD42" s="11">
        <f t="shared" si="1"/>
        <v>0</v>
      </c>
      <c r="AE42" s="10">
        <f t="shared" si="2"/>
        <v>0</v>
      </c>
      <c r="AF42" s="11">
        <f t="shared" si="3"/>
        <v>0</v>
      </c>
      <c r="AG42" s="35"/>
    </row>
    <row r="43" spans="1:33" s="2" customFormat="1" ht="12" customHeight="1" x14ac:dyDescent="0.4">
      <c r="A43" s="92" t="s">
        <v>56</v>
      </c>
      <c r="B43" s="74"/>
      <c r="C43" s="71"/>
      <c r="D43" s="82"/>
      <c r="E43" s="82"/>
      <c r="F43" s="82"/>
      <c r="G43" s="82"/>
      <c r="H43" s="72"/>
      <c r="I43" s="82"/>
      <c r="J43" s="82"/>
      <c r="K43" s="82"/>
      <c r="L43" s="82"/>
      <c r="M43" s="14">
        <f t="shared" si="4"/>
        <v>0</v>
      </c>
      <c r="N43" s="14">
        <f t="shared" si="5"/>
        <v>0</v>
      </c>
      <c r="O43" s="14">
        <f t="shared" si="6"/>
        <v>0</v>
      </c>
      <c r="P43" s="14">
        <f t="shared" si="7"/>
        <v>0</v>
      </c>
      <c r="Q43" s="36"/>
      <c r="R43" s="44"/>
      <c r="S43" s="141"/>
      <c r="T43" s="45"/>
      <c r="U43" s="45"/>
      <c r="V43" s="45"/>
      <c r="W43" s="45"/>
      <c r="X43" s="72"/>
      <c r="Y43" s="45"/>
      <c r="Z43" s="45"/>
      <c r="AA43" s="45"/>
      <c r="AB43" s="45"/>
      <c r="AC43" s="10">
        <f t="shared" si="0"/>
        <v>0</v>
      </c>
      <c r="AD43" s="11">
        <f t="shared" si="1"/>
        <v>0</v>
      </c>
      <c r="AE43" s="10">
        <f t="shared" si="2"/>
        <v>0</v>
      </c>
      <c r="AF43" s="11">
        <f t="shared" si="3"/>
        <v>0</v>
      </c>
      <c r="AG43" s="35"/>
    </row>
    <row r="44" spans="1:33" s="2" customFormat="1" ht="12" customHeight="1" x14ac:dyDescent="0.4">
      <c r="A44" s="73" t="s">
        <v>19</v>
      </c>
      <c r="B44" s="75">
        <v>1</v>
      </c>
      <c r="C44" s="71"/>
      <c r="D44" s="29"/>
      <c r="E44" s="29"/>
      <c r="F44" s="29"/>
      <c r="G44" s="29"/>
      <c r="H44" s="72"/>
      <c r="I44" s="29"/>
      <c r="J44" s="29"/>
      <c r="K44" s="29"/>
      <c r="L44" s="29"/>
      <c r="M44" s="14">
        <f t="shared" si="4"/>
        <v>0</v>
      </c>
      <c r="N44" s="14">
        <f t="shared" si="5"/>
        <v>0</v>
      </c>
      <c r="O44" s="14">
        <f t="shared" si="6"/>
        <v>0</v>
      </c>
      <c r="P44" s="14">
        <f t="shared" si="7"/>
        <v>0</v>
      </c>
      <c r="Q44" s="36"/>
      <c r="R44" s="46"/>
      <c r="S44" s="141"/>
      <c r="T44" s="37"/>
      <c r="U44" s="37"/>
      <c r="V44" s="37"/>
      <c r="W44" s="37"/>
      <c r="X44" s="72"/>
      <c r="Y44" s="37"/>
      <c r="Z44" s="37"/>
      <c r="AA44" s="37"/>
      <c r="AB44" s="37"/>
      <c r="AC44" s="10">
        <f t="shared" si="0"/>
        <v>0</v>
      </c>
      <c r="AD44" s="11">
        <f t="shared" si="1"/>
        <v>0</v>
      </c>
      <c r="AE44" s="10">
        <f t="shared" si="2"/>
        <v>0</v>
      </c>
      <c r="AF44" s="11">
        <f t="shared" si="3"/>
        <v>0</v>
      </c>
      <c r="AG44" s="35"/>
    </row>
    <row r="45" spans="1:33" s="2" customFormat="1" ht="12" customHeight="1" thickBot="1" x14ac:dyDescent="0.45">
      <c r="A45" s="73" t="s">
        <v>20</v>
      </c>
      <c r="B45" s="82"/>
      <c r="C45" s="71"/>
      <c r="D45" s="29"/>
      <c r="E45" s="29"/>
      <c r="F45" s="29"/>
      <c r="G45" s="29"/>
      <c r="H45" s="72"/>
      <c r="I45" s="29"/>
      <c r="J45" s="29"/>
      <c r="K45" s="29"/>
      <c r="L45" s="29"/>
      <c r="M45" s="14">
        <f t="shared" si="4"/>
        <v>0</v>
      </c>
      <c r="N45" s="14">
        <f t="shared" si="5"/>
        <v>0</v>
      </c>
      <c r="O45" s="14">
        <f t="shared" si="6"/>
        <v>0</v>
      </c>
      <c r="P45" s="14">
        <f t="shared" si="7"/>
        <v>0</v>
      </c>
      <c r="Q45" s="38"/>
      <c r="R45" s="47"/>
      <c r="S45" s="142"/>
      <c r="T45" s="34"/>
      <c r="U45" s="34"/>
      <c r="V45" s="34"/>
      <c r="W45" s="34"/>
      <c r="X45" s="80"/>
      <c r="Y45" s="34"/>
      <c r="Z45" s="34"/>
      <c r="AA45" s="34"/>
      <c r="AB45" s="34"/>
      <c r="AC45" s="10">
        <f t="shared" si="0"/>
        <v>0</v>
      </c>
      <c r="AD45" s="11">
        <f t="shared" si="1"/>
        <v>0</v>
      </c>
      <c r="AE45" s="10">
        <f t="shared" si="2"/>
        <v>0</v>
      </c>
      <c r="AF45" s="11">
        <f t="shared" si="3"/>
        <v>0</v>
      </c>
      <c r="AG45" s="35"/>
    </row>
    <row r="46" spans="1:33" s="2" customFormat="1" ht="12" customHeight="1" x14ac:dyDescent="0.4">
      <c r="A46" s="92" t="s">
        <v>57</v>
      </c>
      <c r="B46" s="74"/>
      <c r="C46" s="71"/>
      <c r="D46" s="82"/>
      <c r="E46" s="82"/>
      <c r="F46" s="82"/>
      <c r="G46" s="82"/>
      <c r="H46" s="72"/>
      <c r="I46" s="82"/>
      <c r="J46" s="82"/>
      <c r="K46" s="82"/>
      <c r="L46" s="82"/>
      <c r="M46" s="14">
        <f t="shared" si="4"/>
        <v>0</v>
      </c>
      <c r="N46" s="14">
        <f t="shared" si="5"/>
        <v>0</v>
      </c>
      <c r="O46" s="14">
        <f t="shared" si="6"/>
        <v>0</v>
      </c>
      <c r="P46" s="14">
        <f t="shared" si="7"/>
        <v>0</v>
      </c>
      <c r="Q46" s="98" t="s">
        <v>88</v>
      </c>
      <c r="R46" s="74"/>
      <c r="S46" s="99"/>
      <c r="T46" s="82"/>
      <c r="U46" s="82"/>
      <c r="V46" s="82"/>
      <c r="W46" s="82"/>
      <c r="X46" s="72"/>
      <c r="Y46" s="82"/>
      <c r="Z46" s="82"/>
      <c r="AA46" s="82"/>
      <c r="AB46" s="82"/>
      <c r="AC46" s="10">
        <f t="shared" si="0"/>
        <v>0</v>
      </c>
      <c r="AD46" s="11">
        <f t="shared" si="1"/>
        <v>0</v>
      </c>
      <c r="AE46" s="10">
        <f t="shared" si="2"/>
        <v>0</v>
      </c>
      <c r="AF46" s="11">
        <f t="shared" si="3"/>
        <v>0</v>
      </c>
      <c r="AG46" s="35"/>
    </row>
    <row r="47" spans="1:33" s="2" customFormat="1" ht="12" customHeight="1" x14ac:dyDescent="0.4">
      <c r="A47" s="73" t="s">
        <v>21</v>
      </c>
      <c r="B47" s="82"/>
      <c r="C47" s="71"/>
      <c r="D47" s="29"/>
      <c r="E47" s="29"/>
      <c r="F47" s="29"/>
      <c r="G47" s="29"/>
      <c r="H47" s="72"/>
      <c r="I47" s="29"/>
      <c r="J47" s="29"/>
      <c r="K47" s="29"/>
      <c r="L47" s="29"/>
      <c r="M47" s="14">
        <f t="shared" si="4"/>
        <v>0</v>
      </c>
      <c r="N47" s="14">
        <f t="shared" si="5"/>
        <v>0</v>
      </c>
      <c r="O47" s="14">
        <f t="shared" si="6"/>
        <v>0</v>
      </c>
      <c r="P47" s="14">
        <f t="shared" si="7"/>
        <v>0</v>
      </c>
      <c r="Q47" s="99" t="s">
        <v>89</v>
      </c>
      <c r="R47" s="82"/>
      <c r="S47" s="105"/>
      <c r="T47" s="29"/>
      <c r="U47" s="29"/>
      <c r="V47" s="29"/>
      <c r="W47" s="29"/>
      <c r="X47" s="72"/>
      <c r="Y47" s="130"/>
      <c r="Z47" s="130"/>
      <c r="AA47" s="130"/>
      <c r="AB47" s="130"/>
      <c r="AC47" s="10">
        <f t="shared" si="0"/>
        <v>0</v>
      </c>
      <c r="AD47" s="11">
        <f t="shared" si="1"/>
        <v>0</v>
      </c>
      <c r="AE47" s="10">
        <f t="shared" si="2"/>
        <v>0</v>
      </c>
      <c r="AF47" s="11">
        <f t="shared" si="3"/>
        <v>0</v>
      </c>
      <c r="AG47" s="35"/>
    </row>
    <row r="48" spans="1:33" s="2" customFormat="1" ht="12" customHeight="1" thickBot="1" x14ac:dyDescent="0.45">
      <c r="A48" s="76" t="s">
        <v>22</v>
      </c>
      <c r="B48" s="93"/>
      <c r="C48" s="78"/>
      <c r="D48" s="34"/>
      <c r="E48" s="34"/>
      <c r="F48" s="34"/>
      <c r="G48" s="34"/>
      <c r="H48" s="80"/>
      <c r="I48" s="34"/>
      <c r="J48" s="34"/>
      <c r="K48" s="34"/>
      <c r="L48" s="34"/>
      <c r="M48" s="14">
        <f t="shared" si="4"/>
        <v>0</v>
      </c>
      <c r="N48" s="14">
        <f t="shared" si="5"/>
        <v>0</v>
      </c>
      <c r="O48" s="14">
        <f t="shared" si="6"/>
        <v>0</v>
      </c>
      <c r="P48" s="14">
        <f t="shared" si="7"/>
        <v>0</v>
      </c>
      <c r="Q48" s="99" t="s">
        <v>90</v>
      </c>
      <c r="R48" s="82"/>
      <c r="S48" s="105"/>
      <c r="T48" s="29"/>
      <c r="U48" s="29"/>
      <c r="V48" s="29"/>
      <c r="W48" s="29"/>
      <c r="X48" s="72"/>
      <c r="Y48" s="130"/>
      <c r="Z48" s="130"/>
      <c r="AA48" s="130"/>
      <c r="AB48" s="130"/>
      <c r="AC48" s="10">
        <f t="shared" si="0"/>
        <v>0</v>
      </c>
      <c r="AD48" s="11">
        <f t="shared" si="1"/>
        <v>0</v>
      </c>
      <c r="AE48" s="10">
        <f t="shared" si="2"/>
        <v>0</v>
      </c>
      <c r="AF48" s="11">
        <f t="shared" si="3"/>
        <v>0</v>
      </c>
      <c r="AG48" s="35"/>
    </row>
    <row r="49" spans="1:33" s="2" customFormat="1" ht="12" customHeight="1" x14ac:dyDescent="0.4">
      <c r="A49" s="92" t="s">
        <v>58</v>
      </c>
      <c r="B49" s="74"/>
      <c r="C49" s="71"/>
      <c r="D49" s="82"/>
      <c r="E49" s="82"/>
      <c r="F49" s="82"/>
      <c r="G49" s="82"/>
      <c r="H49" s="72"/>
      <c r="I49" s="82"/>
      <c r="J49" s="82"/>
      <c r="K49" s="82"/>
      <c r="L49" s="82"/>
      <c r="M49" s="14">
        <f t="shared" si="4"/>
        <v>0</v>
      </c>
      <c r="N49" s="14">
        <f t="shared" si="5"/>
        <v>0</v>
      </c>
      <c r="O49" s="14">
        <f t="shared" si="6"/>
        <v>0</v>
      </c>
      <c r="P49" s="14">
        <f t="shared" si="7"/>
        <v>0</v>
      </c>
      <c r="Q49" s="99" t="s">
        <v>91</v>
      </c>
      <c r="R49" s="82"/>
      <c r="S49" s="105"/>
      <c r="T49" s="29"/>
      <c r="U49" s="29"/>
      <c r="V49" s="29"/>
      <c r="W49" s="29"/>
      <c r="X49" s="72"/>
      <c r="Y49" s="130"/>
      <c r="Z49" s="130"/>
      <c r="AA49" s="130"/>
      <c r="AB49" s="130"/>
      <c r="AC49" s="10">
        <f t="shared" si="0"/>
        <v>0</v>
      </c>
      <c r="AD49" s="11">
        <f t="shared" si="1"/>
        <v>0</v>
      </c>
      <c r="AE49" s="10">
        <f t="shared" si="2"/>
        <v>0</v>
      </c>
      <c r="AF49" s="11">
        <f t="shared" si="3"/>
        <v>0</v>
      </c>
      <c r="AG49" s="35"/>
    </row>
    <row r="50" spans="1:33" s="2" customFormat="1" ht="12" customHeight="1" x14ac:dyDescent="0.4">
      <c r="A50" s="73" t="s">
        <v>23</v>
      </c>
      <c r="B50" s="82"/>
      <c r="C50" s="71"/>
      <c r="D50" s="29"/>
      <c r="E50" s="29"/>
      <c r="F50" s="29"/>
      <c r="G50" s="29"/>
      <c r="H50" s="72"/>
      <c r="I50" s="29"/>
      <c r="J50" s="29"/>
      <c r="K50" s="29"/>
      <c r="L50" s="29"/>
      <c r="M50" s="14">
        <f t="shared" si="4"/>
        <v>0</v>
      </c>
      <c r="N50" s="14">
        <f t="shared" si="5"/>
        <v>0</v>
      </c>
      <c r="O50" s="14">
        <f t="shared" si="6"/>
        <v>0</v>
      </c>
      <c r="P50" s="14">
        <f t="shared" si="7"/>
        <v>0</v>
      </c>
      <c r="Q50" s="99" t="s">
        <v>92</v>
      </c>
      <c r="R50" s="75">
        <v>1</v>
      </c>
      <c r="S50" s="192"/>
      <c r="T50" s="29"/>
      <c r="U50" s="29"/>
      <c r="V50" s="29"/>
      <c r="W50" s="29"/>
      <c r="X50" s="72"/>
      <c r="Y50" s="130"/>
      <c r="Z50" s="130"/>
      <c r="AA50" s="130"/>
      <c r="AB50" s="130"/>
      <c r="AC50" s="10">
        <f t="shared" si="0"/>
        <v>0</v>
      </c>
      <c r="AD50" s="11">
        <f t="shared" si="1"/>
        <v>0</v>
      </c>
      <c r="AE50" s="10">
        <f t="shared" si="2"/>
        <v>0</v>
      </c>
      <c r="AF50" s="11">
        <f t="shared" si="3"/>
        <v>0</v>
      </c>
      <c r="AG50" s="35"/>
    </row>
    <row r="51" spans="1:33" s="2" customFormat="1" ht="12" customHeight="1" x14ac:dyDescent="0.4">
      <c r="A51" s="73" t="s">
        <v>24</v>
      </c>
      <c r="B51" s="75">
        <v>2</v>
      </c>
      <c r="C51" s="71"/>
      <c r="D51" s="29"/>
      <c r="E51" s="29"/>
      <c r="F51" s="29"/>
      <c r="G51" s="29"/>
      <c r="H51" s="72"/>
      <c r="I51" s="29"/>
      <c r="J51" s="29"/>
      <c r="K51" s="29"/>
      <c r="L51" s="29"/>
      <c r="M51" s="14">
        <f t="shared" si="4"/>
        <v>0</v>
      </c>
      <c r="N51" s="14">
        <f t="shared" si="5"/>
        <v>0</v>
      </c>
      <c r="O51" s="14">
        <f t="shared" si="6"/>
        <v>0</v>
      </c>
      <c r="P51" s="14">
        <f t="shared" si="7"/>
        <v>0</v>
      </c>
      <c r="Q51" s="99" t="s">
        <v>93</v>
      </c>
      <c r="R51" s="82"/>
      <c r="S51" s="105"/>
      <c r="T51" s="29"/>
      <c r="U51" s="29"/>
      <c r="V51" s="29"/>
      <c r="W51" s="29"/>
      <c r="X51" s="72"/>
      <c r="Y51" s="130"/>
      <c r="Z51" s="130"/>
      <c r="AA51" s="130"/>
      <c r="AB51" s="130"/>
      <c r="AC51" s="10">
        <f t="shared" si="0"/>
        <v>0</v>
      </c>
      <c r="AD51" s="11">
        <f t="shared" si="1"/>
        <v>0</v>
      </c>
      <c r="AE51" s="10">
        <f t="shared" si="2"/>
        <v>0</v>
      </c>
      <c r="AF51" s="11">
        <f t="shared" si="3"/>
        <v>0</v>
      </c>
      <c r="AG51" s="35"/>
    </row>
    <row r="52" spans="1:33" s="2" customFormat="1" ht="12" customHeight="1" x14ac:dyDescent="0.4">
      <c r="A52" s="73" t="s">
        <v>25</v>
      </c>
      <c r="B52" s="75">
        <v>2</v>
      </c>
      <c r="C52" s="71"/>
      <c r="D52" s="29"/>
      <c r="E52" s="29"/>
      <c r="F52" s="29"/>
      <c r="G52" s="29"/>
      <c r="H52" s="72"/>
      <c r="I52" s="29"/>
      <c r="J52" s="29"/>
      <c r="K52" s="29"/>
      <c r="L52" s="29"/>
      <c r="M52" s="14">
        <f t="shared" si="4"/>
        <v>0</v>
      </c>
      <c r="N52" s="14">
        <f t="shared" si="5"/>
        <v>0</v>
      </c>
      <c r="O52" s="14">
        <f t="shared" si="6"/>
        <v>0</v>
      </c>
      <c r="P52" s="14">
        <f t="shared" si="7"/>
        <v>0</v>
      </c>
      <c r="Q52" s="99" t="s">
        <v>94</v>
      </c>
      <c r="R52" s="82"/>
      <c r="S52" s="105"/>
      <c r="T52" s="29"/>
      <c r="U52" s="29"/>
      <c r="V52" s="29"/>
      <c r="W52" s="29"/>
      <c r="X52" s="72"/>
      <c r="Y52" s="130"/>
      <c r="Z52" s="130"/>
      <c r="AA52" s="130"/>
      <c r="AB52" s="130"/>
      <c r="AC52" s="10">
        <f t="shared" si="0"/>
        <v>0</v>
      </c>
      <c r="AD52" s="11">
        <f t="shared" si="1"/>
        <v>0</v>
      </c>
      <c r="AE52" s="10">
        <f t="shared" si="2"/>
        <v>0</v>
      </c>
      <c r="AF52" s="11">
        <f t="shared" si="3"/>
        <v>0</v>
      </c>
      <c r="AG52" s="35"/>
    </row>
    <row r="53" spans="1:33" s="2" customFormat="1" ht="12" customHeight="1" x14ac:dyDescent="0.4">
      <c r="A53" s="73" t="s">
        <v>26</v>
      </c>
      <c r="B53" s="75">
        <v>3</v>
      </c>
      <c r="C53" s="71"/>
      <c r="D53" s="29"/>
      <c r="E53" s="29"/>
      <c r="F53" s="29"/>
      <c r="G53" s="29"/>
      <c r="H53" s="72"/>
      <c r="I53" s="29"/>
      <c r="J53" s="29"/>
      <c r="K53" s="29"/>
      <c r="L53" s="29"/>
      <c r="M53" s="14">
        <f t="shared" si="4"/>
        <v>0</v>
      </c>
      <c r="N53" s="14">
        <f t="shared" si="5"/>
        <v>0</v>
      </c>
      <c r="O53" s="14">
        <f t="shared" si="6"/>
        <v>0</v>
      </c>
      <c r="P53" s="14">
        <f t="shared" si="7"/>
        <v>0</v>
      </c>
      <c r="Q53" s="99" t="s">
        <v>95</v>
      </c>
      <c r="R53" s="82"/>
      <c r="S53" s="105"/>
      <c r="T53" s="29"/>
      <c r="U53" s="29"/>
      <c r="V53" s="29"/>
      <c r="W53" s="29"/>
      <c r="X53" s="72"/>
      <c r="Y53" s="130"/>
      <c r="Z53" s="130"/>
      <c r="AA53" s="130"/>
      <c r="AB53" s="130"/>
      <c r="AC53" s="10">
        <f t="shared" si="0"/>
        <v>0</v>
      </c>
      <c r="AD53" s="11">
        <f t="shared" si="1"/>
        <v>0</v>
      </c>
      <c r="AE53" s="10">
        <f t="shared" si="2"/>
        <v>0</v>
      </c>
      <c r="AF53" s="11">
        <f t="shared" si="3"/>
        <v>0</v>
      </c>
      <c r="AG53" s="35"/>
    </row>
    <row r="54" spans="1:33" s="2" customFormat="1" ht="12" customHeight="1" x14ac:dyDescent="0.4">
      <c r="A54" s="73" t="s">
        <v>27</v>
      </c>
      <c r="B54" s="75">
        <v>6</v>
      </c>
      <c r="C54" s="71"/>
      <c r="D54" s="29"/>
      <c r="E54" s="29"/>
      <c r="F54" s="29"/>
      <c r="G54" s="29"/>
      <c r="H54" s="72"/>
      <c r="I54" s="29"/>
      <c r="J54" s="29"/>
      <c r="K54" s="29"/>
      <c r="L54" s="29"/>
      <c r="M54" s="14">
        <f t="shared" si="4"/>
        <v>0</v>
      </c>
      <c r="N54" s="14">
        <f t="shared" si="5"/>
        <v>0</v>
      </c>
      <c r="O54" s="14">
        <f t="shared" si="6"/>
        <v>0</v>
      </c>
      <c r="P54" s="14">
        <f t="shared" si="7"/>
        <v>0</v>
      </c>
      <c r="Q54" s="99" t="s">
        <v>96</v>
      </c>
      <c r="R54" s="82"/>
      <c r="S54" s="105"/>
      <c r="T54" s="29"/>
      <c r="U54" s="29"/>
      <c r="V54" s="29"/>
      <c r="W54" s="29"/>
      <c r="X54" s="72"/>
      <c r="Y54" s="130"/>
      <c r="Z54" s="130"/>
      <c r="AA54" s="130"/>
      <c r="AB54" s="130"/>
      <c r="AC54" s="10">
        <f t="shared" si="0"/>
        <v>0</v>
      </c>
      <c r="AD54" s="11">
        <f t="shared" si="1"/>
        <v>0</v>
      </c>
      <c r="AE54" s="10">
        <f t="shared" si="2"/>
        <v>0</v>
      </c>
      <c r="AF54" s="11">
        <f t="shared" si="3"/>
        <v>0</v>
      </c>
      <c r="AG54" s="35"/>
    </row>
    <row r="55" spans="1:33" s="2" customFormat="1" ht="12" customHeight="1" x14ac:dyDescent="0.4">
      <c r="A55" s="73" t="s">
        <v>28</v>
      </c>
      <c r="B55" s="75">
        <v>5</v>
      </c>
      <c r="C55" s="71"/>
      <c r="D55" s="29"/>
      <c r="E55" s="29"/>
      <c r="F55" s="29"/>
      <c r="G55" s="29"/>
      <c r="H55" s="72"/>
      <c r="I55" s="29"/>
      <c r="J55" s="29"/>
      <c r="K55" s="29"/>
      <c r="L55" s="29"/>
      <c r="M55" s="14">
        <f t="shared" si="4"/>
        <v>0</v>
      </c>
      <c r="N55" s="14">
        <f t="shared" si="5"/>
        <v>0</v>
      </c>
      <c r="O55" s="14">
        <f t="shared" si="6"/>
        <v>0</v>
      </c>
      <c r="P55" s="14">
        <f t="shared" si="7"/>
        <v>0</v>
      </c>
      <c r="Q55" s="99" t="s">
        <v>97</v>
      </c>
      <c r="R55" s="82"/>
      <c r="S55" s="105"/>
      <c r="T55" s="29"/>
      <c r="U55" s="29"/>
      <c r="V55" s="29"/>
      <c r="W55" s="29"/>
      <c r="X55" s="72"/>
      <c r="Y55" s="130"/>
      <c r="Z55" s="130"/>
      <c r="AA55" s="130"/>
      <c r="AB55" s="130"/>
      <c r="AC55" s="10">
        <f t="shared" si="0"/>
        <v>0</v>
      </c>
      <c r="AD55" s="11">
        <f t="shared" si="1"/>
        <v>0</v>
      </c>
      <c r="AE55" s="10">
        <f t="shared" si="2"/>
        <v>0</v>
      </c>
      <c r="AF55" s="11">
        <f t="shared" si="3"/>
        <v>0</v>
      </c>
      <c r="AG55" s="35"/>
    </row>
    <row r="56" spans="1:33" s="2" customFormat="1" ht="12" customHeight="1" x14ac:dyDescent="0.4">
      <c r="A56" s="73" t="s">
        <v>29</v>
      </c>
      <c r="B56" s="75">
        <v>6</v>
      </c>
      <c r="C56" s="71"/>
      <c r="D56" s="29"/>
      <c r="E56" s="29"/>
      <c r="F56" s="29"/>
      <c r="G56" s="29"/>
      <c r="H56" s="72"/>
      <c r="I56" s="29"/>
      <c r="J56" s="29"/>
      <c r="K56" s="29"/>
      <c r="L56" s="29"/>
      <c r="M56" s="14">
        <f t="shared" si="4"/>
        <v>0</v>
      </c>
      <c r="N56" s="14">
        <f t="shared" si="5"/>
        <v>0</v>
      </c>
      <c r="O56" s="14">
        <f t="shared" si="6"/>
        <v>0</v>
      </c>
      <c r="P56" s="14">
        <f t="shared" si="7"/>
        <v>0</v>
      </c>
      <c r="Q56" s="99" t="s">
        <v>98</v>
      </c>
      <c r="R56" s="82"/>
      <c r="S56" s="105"/>
      <c r="T56" s="29"/>
      <c r="U56" s="29"/>
      <c r="V56" s="29"/>
      <c r="W56" s="29"/>
      <c r="X56" s="72"/>
      <c r="Y56" s="130"/>
      <c r="Z56" s="130"/>
      <c r="AA56" s="130"/>
      <c r="AB56" s="130"/>
      <c r="AC56" s="10">
        <f t="shared" si="0"/>
        <v>0</v>
      </c>
      <c r="AD56" s="11">
        <f t="shared" si="1"/>
        <v>0</v>
      </c>
      <c r="AE56" s="10">
        <f t="shared" si="2"/>
        <v>0</v>
      </c>
      <c r="AF56" s="11">
        <f t="shared" si="3"/>
        <v>0</v>
      </c>
      <c r="AG56" s="35"/>
    </row>
    <row r="57" spans="1:33" s="2" customFormat="1" ht="12" customHeight="1" x14ac:dyDescent="0.4">
      <c r="A57" s="73"/>
      <c r="B57" s="94"/>
      <c r="C57" s="71"/>
      <c r="D57" s="29"/>
      <c r="E57" s="29"/>
      <c r="F57" s="29"/>
      <c r="G57" s="29"/>
      <c r="H57" s="72"/>
      <c r="I57" s="29"/>
      <c r="J57" s="29"/>
      <c r="K57" s="29"/>
      <c r="L57" s="29"/>
      <c r="M57" s="14">
        <f t="shared" si="4"/>
        <v>0</v>
      </c>
      <c r="N57" s="14">
        <f t="shared" si="5"/>
        <v>0</v>
      </c>
      <c r="O57" s="14">
        <f t="shared" si="6"/>
        <v>0</v>
      </c>
      <c r="P57" s="14">
        <f t="shared" si="7"/>
        <v>0</v>
      </c>
      <c r="Q57" s="99" t="s">
        <v>99</v>
      </c>
      <c r="R57" s="82"/>
      <c r="S57" s="105"/>
      <c r="T57" s="29"/>
      <c r="U57" s="29"/>
      <c r="V57" s="29"/>
      <c r="W57" s="29"/>
      <c r="X57" s="72"/>
      <c r="Y57" s="130"/>
      <c r="Z57" s="130"/>
      <c r="AA57" s="130"/>
      <c r="AB57" s="130"/>
      <c r="AC57" s="10">
        <f t="shared" si="0"/>
        <v>0</v>
      </c>
      <c r="AD57" s="11">
        <f t="shared" si="1"/>
        <v>0</v>
      </c>
      <c r="AE57" s="10">
        <f t="shared" si="2"/>
        <v>0</v>
      </c>
      <c r="AF57" s="11">
        <f t="shared" si="3"/>
        <v>0</v>
      </c>
      <c r="AG57" s="35"/>
    </row>
    <row r="58" spans="1:33" s="2" customFormat="1" ht="12" customHeight="1" thickBot="1" x14ac:dyDescent="0.45">
      <c r="A58" s="76"/>
      <c r="B58" s="95"/>
      <c r="C58" s="91"/>
      <c r="D58" s="34"/>
      <c r="E58" s="34"/>
      <c r="F58" s="34"/>
      <c r="G58" s="34"/>
      <c r="H58" s="80"/>
      <c r="I58" s="34"/>
      <c r="J58" s="34"/>
      <c r="K58" s="34"/>
      <c r="L58" s="34"/>
      <c r="M58" s="14">
        <f t="shared" si="4"/>
        <v>0</v>
      </c>
      <c r="N58" s="14">
        <f t="shared" si="5"/>
        <v>0</v>
      </c>
      <c r="O58" s="14">
        <f t="shared" si="6"/>
        <v>0</v>
      </c>
      <c r="P58" s="14">
        <f t="shared" si="7"/>
        <v>0</v>
      </c>
      <c r="Q58" s="99" t="s">
        <v>100</v>
      </c>
      <c r="R58" s="82"/>
      <c r="S58" s="105"/>
      <c r="T58" s="29"/>
      <c r="U58" s="29"/>
      <c r="V58" s="29"/>
      <c r="W58" s="29"/>
      <c r="X58" s="72"/>
      <c r="Y58" s="130"/>
      <c r="Z58" s="130"/>
      <c r="AA58" s="130"/>
      <c r="AB58" s="130"/>
      <c r="AC58" s="10">
        <f t="shared" si="0"/>
        <v>0</v>
      </c>
      <c r="AD58" s="11">
        <f t="shared" si="1"/>
        <v>0</v>
      </c>
      <c r="AE58" s="10">
        <f t="shared" si="2"/>
        <v>0</v>
      </c>
      <c r="AF58" s="11">
        <f t="shared" si="3"/>
        <v>0</v>
      </c>
      <c r="AG58" s="35"/>
    </row>
    <row r="59" spans="1:33" s="2" customFormat="1" ht="12" customHeight="1" x14ac:dyDescent="0.4">
      <c r="A59" s="92" t="s">
        <v>59</v>
      </c>
      <c r="B59" s="74"/>
      <c r="C59" s="71"/>
      <c r="D59" s="82"/>
      <c r="E59" s="82"/>
      <c r="F59" s="82"/>
      <c r="G59" s="82"/>
      <c r="H59" s="72"/>
      <c r="I59" s="82"/>
      <c r="J59" s="82"/>
      <c r="K59" s="82"/>
      <c r="L59" s="82"/>
      <c r="M59" s="14">
        <f t="shared" si="4"/>
        <v>0</v>
      </c>
      <c r="N59" s="14">
        <f t="shared" si="5"/>
        <v>0</v>
      </c>
      <c r="O59" s="14">
        <f t="shared" si="6"/>
        <v>0</v>
      </c>
      <c r="P59" s="14">
        <f t="shared" si="7"/>
        <v>0</v>
      </c>
      <c r="Q59" s="99" t="s">
        <v>101</v>
      </c>
      <c r="R59" s="82"/>
      <c r="S59" s="105"/>
      <c r="T59" s="29"/>
      <c r="U59" s="29"/>
      <c r="V59" s="29"/>
      <c r="W59" s="29"/>
      <c r="X59" s="72"/>
      <c r="Y59" s="130"/>
      <c r="Z59" s="130"/>
      <c r="AA59" s="130"/>
      <c r="AB59" s="130"/>
      <c r="AC59" s="10">
        <f t="shared" si="0"/>
        <v>0</v>
      </c>
      <c r="AD59" s="11">
        <f t="shared" si="1"/>
        <v>0</v>
      </c>
      <c r="AE59" s="10">
        <f t="shared" si="2"/>
        <v>0</v>
      </c>
      <c r="AF59" s="11">
        <f t="shared" si="3"/>
        <v>0</v>
      </c>
      <c r="AG59" s="35"/>
    </row>
    <row r="60" spans="1:33" s="2" customFormat="1" ht="12" customHeight="1" x14ac:dyDescent="0.4">
      <c r="A60" s="73" t="s">
        <v>30</v>
      </c>
      <c r="B60" s="96"/>
      <c r="C60" s="71"/>
      <c r="D60" s="29"/>
      <c r="E60" s="29"/>
      <c r="F60" s="29"/>
      <c r="G60" s="29"/>
      <c r="H60" s="72"/>
      <c r="I60" s="29"/>
      <c r="J60" s="29"/>
      <c r="K60" s="29"/>
      <c r="L60" s="29"/>
      <c r="M60" s="14">
        <f t="shared" si="4"/>
        <v>0</v>
      </c>
      <c r="N60" s="14">
        <f t="shared" si="5"/>
        <v>0</v>
      </c>
      <c r="O60" s="14">
        <f t="shared" si="6"/>
        <v>0</v>
      </c>
      <c r="P60" s="14">
        <f t="shared" si="7"/>
        <v>0</v>
      </c>
      <c r="Q60" s="99" t="s">
        <v>102</v>
      </c>
      <c r="R60" s="82"/>
      <c r="S60" s="105"/>
      <c r="T60" s="29"/>
      <c r="U60" s="29"/>
      <c r="V60" s="29"/>
      <c r="W60" s="29"/>
      <c r="X60" s="72"/>
      <c r="Y60" s="130"/>
      <c r="Z60" s="130"/>
      <c r="AA60" s="130"/>
      <c r="AB60" s="130"/>
      <c r="AC60" s="10">
        <f t="shared" si="0"/>
        <v>0</v>
      </c>
      <c r="AD60" s="11">
        <f t="shared" si="1"/>
        <v>0</v>
      </c>
      <c r="AE60" s="10">
        <f t="shared" si="2"/>
        <v>0</v>
      </c>
      <c r="AF60" s="11">
        <f t="shared" si="3"/>
        <v>0</v>
      </c>
      <c r="AG60" s="35"/>
    </row>
    <row r="61" spans="1:33" s="2" customFormat="1" ht="12" customHeight="1" x14ac:dyDescent="0.4">
      <c r="A61" s="73" t="s">
        <v>31</v>
      </c>
      <c r="B61" s="96"/>
      <c r="C61" s="71"/>
      <c r="D61" s="29"/>
      <c r="E61" s="29"/>
      <c r="F61" s="29"/>
      <c r="G61" s="29"/>
      <c r="H61" s="72"/>
      <c r="I61" s="29"/>
      <c r="J61" s="29"/>
      <c r="K61" s="29"/>
      <c r="L61" s="29"/>
      <c r="M61" s="14">
        <f t="shared" si="4"/>
        <v>0</v>
      </c>
      <c r="N61" s="14">
        <f t="shared" si="5"/>
        <v>0</v>
      </c>
      <c r="O61" s="14">
        <f t="shared" si="6"/>
        <v>0</v>
      </c>
      <c r="P61" s="14">
        <f t="shared" si="7"/>
        <v>0</v>
      </c>
      <c r="Q61" s="99" t="s">
        <v>103</v>
      </c>
      <c r="R61" s="82"/>
      <c r="S61" s="105"/>
      <c r="T61" s="29"/>
      <c r="U61" s="29"/>
      <c r="V61" s="29"/>
      <c r="W61" s="29"/>
      <c r="X61" s="72"/>
      <c r="Y61" s="130"/>
      <c r="Z61" s="130"/>
      <c r="AA61" s="130"/>
      <c r="AB61" s="130"/>
      <c r="AC61" s="10">
        <f t="shared" si="0"/>
        <v>0</v>
      </c>
      <c r="AD61" s="11">
        <f t="shared" si="1"/>
        <v>0</v>
      </c>
      <c r="AE61" s="10">
        <f t="shared" si="2"/>
        <v>0</v>
      </c>
      <c r="AF61" s="11">
        <f t="shared" si="3"/>
        <v>0</v>
      </c>
      <c r="AG61" s="35"/>
    </row>
    <row r="62" spans="1:33" s="2" customFormat="1" ht="12" customHeight="1" x14ac:dyDescent="0.4">
      <c r="A62" s="73" t="s">
        <v>32</v>
      </c>
      <c r="B62" s="96"/>
      <c r="C62" s="71"/>
      <c r="D62" s="29"/>
      <c r="E62" s="29"/>
      <c r="F62" s="29"/>
      <c r="G62" s="29"/>
      <c r="H62" s="72"/>
      <c r="I62" s="29"/>
      <c r="J62" s="29"/>
      <c r="K62" s="29"/>
      <c r="L62" s="29"/>
      <c r="M62" s="14">
        <f t="shared" si="4"/>
        <v>0</v>
      </c>
      <c r="N62" s="14">
        <f t="shared" si="5"/>
        <v>0</v>
      </c>
      <c r="O62" s="14">
        <f t="shared" si="6"/>
        <v>0</v>
      </c>
      <c r="P62" s="14">
        <f t="shared" si="7"/>
        <v>0</v>
      </c>
      <c r="Q62" s="99" t="s">
        <v>104</v>
      </c>
      <c r="R62" s="82"/>
      <c r="S62" s="105"/>
      <c r="T62" s="29"/>
      <c r="U62" s="29"/>
      <c r="V62" s="29"/>
      <c r="W62" s="29"/>
      <c r="X62" s="72"/>
      <c r="Y62" s="130"/>
      <c r="Z62" s="130"/>
      <c r="AA62" s="130"/>
      <c r="AB62" s="130"/>
      <c r="AC62" s="10">
        <f t="shared" si="0"/>
        <v>0</v>
      </c>
      <c r="AD62" s="11">
        <f t="shared" si="1"/>
        <v>0</v>
      </c>
      <c r="AE62" s="10">
        <f t="shared" si="2"/>
        <v>0</v>
      </c>
      <c r="AF62" s="11">
        <f t="shared" si="3"/>
        <v>0</v>
      </c>
      <c r="AG62" s="35"/>
    </row>
    <row r="63" spans="1:33" s="2" customFormat="1" ht="12" customHeight="1" x14ac:dyDescent="0.4">
      <c r="A63" s="73" t="s">
        <v>33</v>
      </c>
      <c r="B63" s="96"/>
      <c r="C63" s="71"/>
      <c r="D63" s="29"/>
      <c r="E63" s="29"/>
      <c r="F63" s="29"/>
      <c r="G63" s="29"/>
      <c r="H63" s="72"/>
      <c r="I63" s="29"/>
      <c r="J63" s="29"/>
      <c r="K63" s="29"/>
      <c r="L63" s="29"/>
      <c r="M63" s="14">
        <f t="shared" si="4"/>
        <v>0</v>
      </c>
      <c r="N63" s="14">
        <f t="shared" si="5"/>
        <v>0</v>
      </c>
      <c r="O63" s="14">
        <f t="shared" si="6"/>
        <v>0</v>
      </c>
      <c r="P63" s="14">
        <f t="shared" si="7"/>
        <v>0</v>
      </c>
      <c r="Q63" s="99" t="s">
        <v>105</v>
      </c>
      <c r="R63" s="82"/>
      <c r="S63" s="105"/>
      <c r="T63" s="37"/>
      <c r="U63" s="37"/>
      <c r="V63" s="37"/>
      <c r="W63" s="37"/>
      <c r="X63" s="72"/>
      <c r="Y63" s="131"/>
      <c r="Z63" s="131"/>
      <c r="AA63" s="131"/>
      <c r="AB63" s="131"/>
      <c r="AC63" s="10">
        <f t="shared" si="0"/>
        <v>0</v>
      </c>
      <c r="AD63" s="11">
        <f t="shared" si="1"/>
        <v>0</v>
      </c>
      <c r="AE63" s="10">
        <f t="shared" si="2"/>
        <v>0</v>
      </c>
      <c r="AF63" s="11">
        <f t="shared" si="3"/>
        <v>0</v>
      </c>
      <c r="AG63" s="35"/>
    </row>
    <row r="64" spans="1:33" s="2" customFormat="1" ht="12" customHeight="1" x14ac:dyDescent="0.4">
      <c r="A64" s="73" t="s">
        <v>34</v>
      </c>
      <c r="B64" s="96"/>
      <c r="C64" s="71"/>
      <c r="D64" s="29"/>
      <c r="E64" s="29"/>
      <c r="F64" s="29"/>
      <c r="G64" s="29"/>
      <c r="H64" s="72"/>
      <c r="I64" s="29"/>
      <c r="J64" s="29"/>
      <c r="K64" s="29"/>
      <c r="L64" s="29"/>
      <c r="M64" s="14">
        <f t="shared" si="4"/>
        <v>0</v>
      </c>
      <c r="N64" s="14">
        <f t="shared" si="5"/>
        <v>0</v>
      </c>
      <c r="O64" s="14">
        <f t="shared" si="6"/>
        <v>0</v>
      </c>
      <c r="P64" s="14">
        <f t="shared" si="7"/>
        <v>0</v>
      </c>
      <c r="Q64" s="36"/>
      <c r="R64" s="16"/>
      <c r="S64" s="105"/>
      <c r="T64" s="37"/>
      <c r="U64" s="37"/>
      <c r="V64" s="37"/>
      <c r="W64" s="37"/>
      <c r="X64" s="72"/>
      <c r="Y64" s="131"/>
      <c r="Z64" s="131"/>
      <c r="AA64" s="131"/>
      <c r="AB64" s="131"/>
      <c r="AC64" s="10">
        <f t="shared" si="0"/>
        <v>0</v>
      </c>
      <c r="AD64" s="11">
        <f t="shared" si="1"/>
        <v>0</v>
      </c>
      <c r="AE64" s="10">
        <f t="shared" si="2"/>
        <v>0</v>
      </c>
      <c r="AF64" s="11">
        <f t="shared" si="3"/>
        <v>0</v>
      </c>
      <c r="AG64" s="35"/>
    </row>
    <row r="65" spans="1:33" s="2" customFormat="1" ht="12" customHeight="1" x14ac:dyDescent="0.4">
      <c r="A65" s="73"/>
      <c r="B65" s="96"/>
      <c r="C65" s="71"/>
      <c r="D65" s="29"/>
      <c r="E65" s="29"/>
      <c r="F65" s="29"/>
      <c r="G65" s="29"/>
      <c r="H65" s="72"/>
      <c r="I65" s="29"/>
      <c r="J65" s="29"/>
      <c r="K65" s="29"/>
      <c r="L65" s="29"/>
      <c r="M65" s="14">
        <f t="shared" si="4"/>
        <v>0</v>
      </c>
      <c r="N65" s="14">
        <f t="shared" si="5"/>
        <v>0</v>
      </c>
      <c r="O65" s="14">
        <f t="shared" si="6"/>
        <v>0</v>
      </c>
      <c r="P65" s="14">
        <f t="shared" si="7"/>
        <v>0</v>
      </c>
      <c r="Q65" s="36"/>
      <c r="R65" s="16"/>
      <c r="S65" s="105"/>
      <c r="T65" s="37"/>
      <c r="U65" s="37"/>
      <c r="V65" s="37"/>
      <c r="W65" s="37"/>
      <c r="X65" s="72"/>
      <c r="Y65" s="131"/>
      <c r="Z65" s="131"/>
      <c r="AA65" s="131"/>
      <c r="AB65" s="131"/>
      <c r="AC65" s="10">
        <f t="shared" si="0"/>
        <v>0</v>
      </c>
      <c r="AD65" s="11">
        <f t="shared" si="1"/>
        <v>0</v>
      </c>
      <c r="AE65" s="10">
        <f t="shared" si="2"/>
        <v>0</v>
      </c>
      <c r="AF65" s="11">
        <f t="shared" si="3"/>
        <v>0</v>
      </c>
      <c r="AG65" s="35"/>
    </row>
    <row r="66" spans="1:33" s="2" customFormat="1" ht="12" customHeight="1" thickBot="1" x14ac:dyDescent="0.5">
      <c r="A66" s="76"/>
      <c r="B66" s="97"/>
      <c r="C66" s="78"/>
      <c r="D66" s="34"/>
      <c r="E66" s="34"/>
      <c r="F66" s="34"/>
      <c r="G66" s="34"/>
      <c r="H66" s="80"/>
      <c r="I66" s="34"/>
      <c r="J66" s="34"/>
      <c r="K66" s="34"/>
      <c r="L66" s="34"/>
      <c r="M66" s="14">
        <f t="shared" si="4"/>
        <v>0</v>
      </c>
      <c r="N66" s="14">
        <f t="shared" si="5"/>
        <v>0</v>
      </c>
      <c r="O66" s="14">
        <f t="shared" si="6"/>
        <v>0</v>
      </c>
      <c r="P66" s="14">
        <f t="shared" si="7"/>
        <v>0</v>
      </c>
      <c r="Q66" s="48"/>
      <c r="R66" s="39"/>
      <c r="S66" s="143"/>
      <c r="T66" s="34"/>
      <c r="U66" s="34"/>
      <c r="V66" s="34"/>
      <c r="W66" s="34"/>
      <c r="X66" s="144"/>
      <c r="Y66" s="124"/>
      <c r="Z66" s="124"/>
      <c r="AA66" s="124"/>
      <c r="AB66" s="124"/>
      <c r="AC66" s="10">
        <f t="shared" si="0"/>
        <v>0</v>
      </c>
      <c r="AD66" s="11">
        <f t="shared" si="1"/>
        <v>0</v>
      </c>
      <c r="AE66" s="10">
        <f t="shared" si="2"/>
        <v>0</v>
      </c>
      <c r="AF66" s="11">
        <f t="shared" si="3"/>
        <v>0</v>
      </c>
      <c r="AG66" s="35"/>
    </row>
    <row r="67" spans="1:33" s="2" customFormat="1" ht="12" customHeight="1" x14ac:dyDescent="0.4">
      <c r="A67" s="98" t="s">
        <v>65</v>
      </c>
      <c r="B67" s="74"/>
      <c r="C67" s="99"/>
      <c r="D67" s="82"/>
      <c r="E67" s="82"/>
      <c r="F67" s="82"/>
      <c r="G67" s="82"/>
      <c r="H67" s="72"/>
      <c r="I67" s="82"/>
      <c r="J67" s="82"/>
      <c r="K67" s="82"/>
      <c r="L67" s="82"/>
      <c r="M67" s="14">
        <f t="shared" si="4"/>
        <v>0</v>
      </c>
      <c r="N67" s="14">
        <f t="shared" si="5"/>
        <v>0</v>
      </c>
      <c r="O67" s="14">
        <f t="shared" si="6"/>
        <v>0</v>
      </c>
      <c r="P67" s="14">
        <f t="shared" si="7"/>
        <v>0</v>
      </c>
      <c r="Q67" s="125" t="s">
        <v>170</v>
      </c>
      <c r="R67" s="126"/>
      <c r="S67" s="127"/>
      <c r="T67" s="203" t="s">
        <v>179</v>
      </c>
      <c r="U67" s="204"/>
      <c r="V67" s="204"/>
      <c r="W67" s="204"/>
      <c r="X67" s="128"/>
      <c r="Y67" s="203" t="s">
        <v>180</v>
      </c>
      <c r="Z67" s="204"/>
      <c r="AA67" s="204"/>
      <c r="AB67" s="204"/>
      <c r="AC67" s="10"/>
      <c r="AD67" s="11"/>
      <c r="AE67" s="10"/>
      <c r="AF67" s="11"/>
      <c r="AG67" s="35"/>
    </row>
    <row r="68" spans="1:33" s="2" customFormat="1" ht="12" customHeight="1" thickBot="1" x14ac:dyDescent="0.45">
      <c r="A68" s="100" t="s">
        <v>66</v>
      </c>
      <c r="B68" s="93"/>
      <c r="C68" s="101"/>
      <c r="D68" s="34"/>
      <c r="E68" s="34"/>
      <c r="F68" s="34"/>
      <c r="G68" s="34"/>
      <c r="H68" s="86"/>
      <c r="I68" s="34"/>
      <c r="J68" s="34"/>
      <c r="K68" s="34"/>
      <c r="L68" s="34"/>
      <c r="M68" s="14">
        <f t="shared" si="4"/>
        <v>0</v>
      </c>
      <c r="N68" s="14">
        <f t="shared" si="5"/>
        <v>0</v>
      </c>
      <c r="O68" s="14">
        <f t="shared" si="6"/>
        <v>0</v>
      </c>
      <c r="P68" s="14">
        <f t="shared" si="7"/>
        <v>0</v>
      </c>
      <c r="Q68" s="129" t="s">
        <v>107</v>
      </c>
      <c r="R68" s="126"/>
      <c r="S68" s="127"/>
      <c r="T68" s="49"/>
      <c r="U68" s="205" t="s">
        <v>111</v>
      </c>
      <c r="V68" s="206"/>
      <c r="W68" s="206"/>
      <c r="X68" s="206"/>
      <c r="Y68" s="206"/>
      <c r="Z68" s="206"/>
      <c r="AA68" s="207"/>
      <c r="AB68" s="29"/>
      <c r="AC68" s="10">
        <f>T68-AB68</f>
        <v>0</v>
      </c>
      <c r="AD68" s="11"/>
      <c r="AE68" s="10"/>
      <c r="AF68" s="11"/>
      <c r="AG68" s="35"/>
    </row>
    <row r="69" spans="1:33" s="2" customFormat="1" ht="12" customHeight="1" x14ac:dyDescent="0.4">
      <c r="A69" s="92" t="s">
        <v>189</v>
      </c>
      <c r="B69" s="102"/>
      <c r="C69" s="87"/>
      <c r="D69" s="88"/>
      <c r="E69" s="88"/>
      <c r="F69" s="88"/>
      <c r="G69" s="88"/>
      <c r="H69" s="87"/>
      <c r="I69" s="88"/>
      <c r="J69" s="88"/>
      <c r="K69" s="88"/>
      <c r="L69" s="88"/>
      <c r="M69" s="14">
        <f t="shared" si="4"/>
        <v>0</v>
      </c>
      <c r="N69" s="14">
        <f t="shared" si="5"/>
        <v>0</v>
      </c>
      <c r="O69" s="14">
        <f t="shared" si="6"/>
        <v>0</v>
      </c>
      <c r="P69" s="14">
        <f t="shared" si="7"/>
        <v>0</v>
      </c>
      <c r="Q69" s="137" t="s">
        <v>108</v>
      </c>
      <c r="R69" s="126"/>
      <c r="S69" s="127"/>
      <c r="T69" s="29"/>
      <c r="U69" s="208"/>
      <c r="V69" s="206"/>
      <c r="W69" s="206"/>
      <c r="X69" s="206"/>
      <c r="Y69" s="206"/>
      <c r="Z69" s="206"/>
      <c r="AA69" s="207"/>
      <c r="AB69" s="29"/>
      <c r="AC69" s="10">
        <f t="shared" ref="AC69:AC71" si="8">T69-AB69</f>
        <v>0</v>
      </c>
      <c r="AD69" s="11"/>
      <c r="AE69" s="10"/>
      <c r="AF69" s="11"/>
      <c r="AG69" s="35"/>
    </row>
    <row r="70" spans="1:33" s="2" customFormat="1" ht="12" customHeight="1" x14ac:dyDescent="0.4">
      <c r="A70" s="15"/>
      <c r="B70" s="50"/>
      <c r="C70" s="87"/>
      <c r="D70" s="29"/>
      <c r="E70" s="29"/>
      <c r="F70" s="29"/>
      <c r="G70" s="29"/>
      <c r="H70" s="72"/>
      <c r="I70" s="29"/>
      <c r="J70" s="29"/>
      <c r="K70" s="29"/>
      <c r="L70" s="29"/>
      <c r="M70" s="14">
        <f t="shared" si="4"/>
        <v>0</v>
      </c>
      <c r="N70" s="14">
        <f t="shared" si="5"/>
        <v>0</v>
      </c>
      <c r="O70" s="14">
        <f t="shared" si="6"/>
        <v>0</v>
      </c>
      <c r="P70" s="14">
        <f t="shared" si="7"/>
        <v>0</v>
      </c>
      <c r="Q70" s="129" t="s">
        <v>109</v>
      </c>
      <c r="R70" s="126"/>
      <c r="S70" s="127"/>
      <c r="T70" s="29"/>
      <c r="U70" s="208"/>
      <c r="V70" s="206"/>
      <c r="W70" s="206"/>
      <c r="X70" s="206"/>
      <c r="Y70" s="206"/>
      <c r="Z70" s="206"/>
      <c r="AA70" s="207"/>
      <c r="AB70" s="29"/>
      <c r="AC70" s="10">
        <f t="shared" si="8"/>
        <v>0</v>
      </c>
      <c r="AD70" s="11"/>
      <c r="AE70" s="10"/>
      <c r="AF70" s="11"/>
      <c r="AG70" s="35"/>
    </row>
    <row r="71" spans="1:33" s="2" customFormat="1" ht="12" customHeight="1" x14ac:dyDescent="0.4">
      <c r="A71" s="15"/>
      <c r="B71" s="50"/>
      <c r="C71" s="87"/>
      <c r="D71" s="29"/>
      <c r="E71" s="29"/>
      <c r="F71" s="29"/>
      <c r="G71" s="29"/>
      <c r="H71" s="72"/>
      <c r="I71" s="29"/>
      <c r="J71" s="29"/>
      <c r="K71" s="29"/>
      <c r="L71" s="29"/>
      <c r="M71" s="14"/>
      <c r="N71" s="14"/>
      <c r="O71" s="14"/>
      <c r="P71" s="14"/>
      <c r="Q71" s="129" t="s">
        <v>110</v>
      </c>
      <c r="R71" s="126"/>
      <c r="S71" s="127"/>
      <c r="T71" s="29"/>
      <c r="U71" s="208"/>
      <c r="V71" s="206"/>
      <c r="W71" s="206"/>
      <c r="X71" s="206"/>
      <c r="Y71" s="206"/>
      <c r="Z71" s="206"/>
      <c r="AA71" s="207"/>
      <c r="AB71" s="29"/>
      <c r="AC71" s="10">
        <f t="shared" si="8"/>
        <v>0</v>
      </c>
      <c r="AD71" s="11"/>
      <c r="AE71" s="10"/>
      <c r="AF71" s="11"/>
      <c r="AG71" s="35"/>
    </row>
    <row r="72" spans="1:33" s="2" customFormat="1" ht="12" customHeight="1" x14ac:dyDescent="0.4">
      <c r="A72" s="15"/>
      <c r="B72" s="50"/>
      <c r="C72" s="87"/>
      <c r="D72" s="29"/>
      <c r="E72" s="29"/>
      <c r="F72" s="29"/>
      <c r="G72" s="29"/>
      <c r="H72" s="72"/>
      <c r="I72" s="29"/>
      <c r="J72" s="29"/>
      <c r="K72" s="29"/>
      <c r="L72" s="29"/>
      <c r="M72" s="14">
        <f t="shared" ref="M72:M73" si="9">IF((D72+E72+F72+G72)&gt;0,1,0)</f>
        <v>0</v>
      </c>
      <c r="N72" s="14">
        <f t="shared" ref="N72:N73" si="10">M72*B72</f>
        <v>0</v>
      </c>
      <c r="O72" s="14">
        <f t="shared" ref="O72:O73" si="11">IF((I72+J72+K72+L72)&gt;0,1,0)</f>
        <v>0</v>
      </c>
      <c r="P72" s="14">
        <f t="shared" ref="P72:P73" si="12">O72*B72</f>
        <v>0</v>
      </c>
      <c r="Q72" s="129" t="s">
        <v>60</v>
      </c>
      <c r="R72" s="126"/>
      <c r="S72" s="127"/>
      <c r="T72" s="37"/>
      <c r="U72" s="208"/>
      <c r="V72" s="206"/>
      <c r="W72" s="206"/>
      <c r="X72" s="206"/>
      <c r="Y72" s="206"/>
      <c r="Z72" s="206"/>
      <c r="AA72" s="207"/>
      <c r="AB72" s="37"/>
      <c r="AC72" s="10">
        <f>IF(AB72-T72&gt;0,1,0)</f>
        <v>0</v>
      </c>
      <c r="AD72" s="10">
        <f>IF(T72-AB72&gt;0,1,0)</f>
        <v>0</v>
      </c>
      <c r="AE72" s="10"/>
      <c r="AF72" s="11"/>
      <c r="AG72" s="35"/>
    </row>
    <row r="73" spans="1:33" s="2" customFormat="1" ht="13.5" customHeight="1" thickBot="1" x14ac:dyDescent="0.55000000000000004">
      <c r="A73" s="33"/>
      <c r="B73" s="51"/>
      <c r="C73" s="78"/>
      <c r="D73" s="34"/>
      <c r="E73" s="34"/>
      <c r="F73" s="34"/>
      <c r="G73" s="34"/>
      <c r="H73" s="80"/>
      <c r="I73" s="34"/>
      <c r="J73" s="34"/>
      <c r="K73" s="34"/>
      <c r="L73" s="34"/>
      <c r="M73" s="14">
        <f t="shared" si="9"/>
        <v>0</v>
      </c>
      <c r="N73" s="14">
        <f t="shared" si="10"/>
        <v>0</v>
      </c>
      <c r="O73" s="14">
        <f t="shared" si="11"/>
        <v>0</v>
      </c>
      <c r="P73" s="14">
        <f t="shared" si="12"/>
        <v>0</v>
      </c>
      <c r="Q73" s="132" t="s">
        <v>183</v>
      </c>
      <c r="R73" s="209" t="s">
        <v>184</v>
      </c>
      <c r="S73" s="210"/>
      <c r="T73" s="210"/>
      <c r="U73" s="133">
        <f>IF(AC68+AC69+AC70+AC71+AC72&gt;0,1,0)</f>
        <v>0</v>
      </c>
      <c r="V73" s="134"/>
      <c r="W73" s="211" t="s">
        <v>185</v>
      </c>
      <c r="X73" s="212"/>
      <c r="Y73" s="212"/>
      <c r="Z73" s="213"/>
      <c r="AA73" s="135">
        <f>IF(AD72&gt;0,1,0)</f>
        <v>0</v>
      </c>
      <c r="AB73" s="136"/>
      <c r="AC73" s="10"/>
      <c r="AD73" s="12">
        <f>IF(AC72&gt;0,1,0)</f>
        <v>0</v>
      </c>
      <c r="AE73" s="68"/>
      <c r="AF73" s="13"/>
      <c r="AG73" s="35"/>
    </row>
    <row r="74" spans="1:33" s="2" customFormat="1" ht="4.5" customHeight="1" x14ac:dyDescent="0.5">
      <c r="A74" s="3"/>
      <c r="B74" s="106"/>
      <c r="C74" s="107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31"/>
      <c r="AD74" s="52"/>
      <c r="AE74" s="53"/>
      <c r="AF74" s="54"/>
      <c r="AG74" s="35"/>
    </row>
    <row r="75" spans="1:33" s="2" customFormat="1" ht="23.25" customHeight="1" thickBot="1" x14ac:dyDescent="0.55000000000000004">
      <c r="A75" s="108" t="s">
        <v>182</v>
      </c>
      <c r="B75" s="109"/>
      <c r="C75" s="214" t="s">
        <v>115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55"/>
      <c r="AD75" s="55"/>
      <c r="AE75" s="55"/>
      <c r="AF75" s="55"/>
      <c r="AG75" s="35"/>
    </row>
    <row r="76" spans="1:33" s="2" customFormat="1" ht="24.75" customHeight="1" thickBot="1" x14ac:dyDescent="0.55000000000000004">
      <c r="A76" s="110" t="s">
        <v>214</v>
      </c>
      <c r="B76" s="191"/>
      <c r="C76" s="111"/>
      <c r="D76" s="111"/>
      <c r="E76" s="4">
        <f>SUM(M7:M73,AC7:AC66)</f>
        <v>0</v>
      </c>
      <c r="F76" s="111"/>
      <c r="G76" s="111" t="s">
        <v>106</v>
      </c>
      <c r="H76" s="111"/>
      <c r="I76" s="4">
        <f>IF(E76&lt;1,0,IF(E76&lt;4,1,IF(E76&lt;7,2,IF(E76&lt;10,3,IF(E76&lt;13,4,IF(E76&lt;17,5,IF(E76&lt;21,6,IF(E76&lt;25,7,IF(E76&lt;29,8,IF(E76&lt;33,9,IF(E76&lt;37,10,IF(E76&lt;41,11,IF(E76&lt;45,12,IF(E76&lt;50,13,14))))))))))))))</f>
        <v>0</v>
      </c>
      <c r="J76" s="111"/>
      <c r="K76" s="191"/>
      <c r="L76" s="216" t="s">
        <v>187</v>
      </c>
      <c r="M76" s="217"/>
      <c r="N76" s="6">
        <f>MAX(AD7:AD66,N7:N73)</f>
        <v>0</v>
      </c>
      <c r="O76" s="7"/>
      <c r="P76" s="112"/>
      <c r="Q76" s="113" t="s">
        <v>186</v>
      </c>
      <c r="R76" s="4">
        <f>IF(N76&lt;1,0,IF(((N76+I76)-1)&lt;1,0,(N76+I76)-1))</f>
        <v>0</v>
      </c>
      <c r="S76" s="111"/>
      <c r="T76" s="114"/>
      <c r="U76" s="218" t="s">
        <v>191</v>
      </c>
      <c r="V76" s="219"/>
      <c r="W76" s="219"/>
      <c r="X76" s="219"/>
      <c r="Y76" s="219"/>
      <c r="Z76" s="220"/>
      <c r="AA76" s="221">
        <f>$R$76-$R$77</f>
        <v>0</v>
      </c>
      <c r="AB76" s="222"/>
      <c r="AC76" s="20"/>
      <c r="AD76" s="20"/>
      <c r="AE76" s="20"/>
      <c r="AF76" s="20"/>
      <c r="AG76" s="35"/>
    </row>
    <row r="77" spans="1:33" s="2" customFormat="1" ht="27.75" customHeight="1" thickBot="1" x14ac:dyDescent="0.55000000000000004">
      <c r="A77" s="115" t="s">
        <v>181</v>
      </c>
      <c r="B77" s="190"/>
      <c r="C77" s="116"/>
      <c r="D77" s="116"/>
      <c r="E77" s="5">
        <f>SUM(O7:O73,AE7:AE66)</f>
        <v>0</v>
      </c>
      <c r="F77" s="116"/>
      <c r="G77" s="116" t="s">
        <v>106</v>
      </c>
      <c r="H77" s="116"/>
      <c r="I77" s="4">
        <f>IF(E77&lt;1,0,IF(E77&lt;4,1,IF(E77&lt;7,2,IF(E77&lt;10,3,IF(E77&lt;13,4,IF(E77&lt;17,5,IF(E77&lt;21,6,IF(E77&lt;25,7,IF(E77&lt;29,8,IF(E77&lt;33,9,IF(E77&lt;37,10,IF(E77&lt;41,11,IF(E77&lt;45,12,IF(E77&lt;50,13,14))))))))))))))</f>
        <v>0</v>
      </c>
      <c r="J77" s="116"/>
      <c r="K77" s="190"/>
      <c r="L77" s="223" t="s">
        <v>188</v>
      </c>
      <c r="M77" s="224"/>
      <c r="N77" s="8">
        <f>MAX(AF7:AF66,P7:P73)</f>
        <v>0</v>
      </c>
      <c r="O77" s="9"/>
      <c r="P77" s="117"/>
      <c r="Q77" s="118" t="s">
        <v>186</v>
      </c>
      <c r="R77" s="5">
        <f>IF(N77&lt;1,0,IF(((N77+I77)-1)&lt;1,0,(N77+I77)-1))</f>
        <v>0</v>
      </c>
      <c r="S77" s="116"/>
      <c r="T77" s="119"/>
      <c r="U77" s="225" t="s">
        <v>190</v>
      </c>
      <c r="V77" s="226"/>
      <c r="W77" s="226"/>
      <c r="X77" s="226"/>
      <c r="Y77" s="226"/>
      <c r="Z77" s="227"/>
      <c r="AA77" s="228">
        <f>AA76-U73+AA73</f>
        <v>0</v>
      </c>
      <c r="AB77" s="229"/>
      <c r="AC77" s="20"/>
      <c r="AD77" s="20"/>
      <c r="AE77" s="20"/>
      <c r="AF77" s="20"/>
      <c r="AG77" s="35"/>
    </row>
    <row r="78" spans="1:33" s="2" customFormat="1" ht="29.25" customHeight="1" thickBot="1" x14ac:dyDescent="0.55000000000000004">
      <c r="A78" s="120" t="s">
        <v>215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2"/>
      <c r="N78" s="122"/>
      <c r="O78" s="122"/>
      <c r="P78" s="122"/>
      <c r="Q78" s="121"/>
      <c r="R78" s="121"/>
      <c r="S78" s="121"/>
      <c r="T78" s="123"/>
      <c r="U78" s="230" t="s">
        <v>192</v>
      </c>
      <c r="V78" s="219"/>
      <c r="W78" s="219"/>
      <c r="X78" s="219"/>
      <c r="Y78" s="219"/>
      <c r="Z78" s="220"/>
      <c r="AA78" s="231" t="str">
        <f>IF(AA77&lt;-5,"importante",IF(AA77&lt;=-4,"moyenne",IF(AA77&lt;=-2,"faible",IF(AA77&gt;=1,"incertaine","aucune"))))</f>
        <v>aucune</v>
      </c>
      <c r="AB78" s="232"/>
      <c r="AC78" s="20"/>
      <c r="AD78" s="20"/>
      <c r="AE78" s="20"/>
      <c r="AF78" s="20"/>
      <c r="AG78" s="35"/>
    </row>
    <row r="79" spans="1:33" s="2" customFormat="1" ht="26.25" customHeight="1" x14ac:dyDescent="0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7"/>
      <c r="O79" s="57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20"/>
      <c r="AD79" s="20"/>
      <c r="AE79" s="20"/>
      <c r="AF79" s="20"/>
      <c r="AG79" s="35"/>
    </row>
    <row r="80" spans="1:33" s="2" customFormat="1" ht="12.75" customHeight="1" x14ac:dyDescent="0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9"/>
      <c r="O80" s="59"/>
      <c r="P80" s="59"/>
      <c r="Q80" s="58"/>
      <c r="R80" s="58"/>
      <c r="S80" s="58"/>
      <c r="T80" s="58"/>
      <c r="U80" s="35"/>
      <c r="V80" s="35"/>
      <c r="W80" s="35"/>
      <c r="X80" s="35"/>
      <c r="Y80" s="35"/>
      <c r="Z80" s="35"/>
      <c r="AA80" s="60"/>
      <c r="AB80" s="60"/>
      <c r="AC80" s="32"/>
      <c r="AD80" s="20"/>
      <c r="AE80" s="20"/>
      <c r="AF80" s="20"/>
      <c r="AG80" s="35"/>
    </row>
    <row r="81" spans="1:33" s="2" customFormat="1" ht="10.199999999999999" customHeight="1" x14ac:dyDescent="0.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9"/>
      <c r="O81" s="59"/>
      <c r="P81" s="59"/>
      <c r="Q81" s="58"/>
      <c r="R81" s="58"/>
      <c r="S81" s="58"/>
      <c r="T81" s="58"/>
      <c r="U81" s="35"/>
      <c r="V81" s="35"/>
      <c r="W81" s="35"/>
      <c r="X81" s="35"/>
      <c r="Y81" s="35"/>
      <c r="Z81" s="35"/>
      <c r="AA81" s="60"/>
      <c r="AB81" s="60"/>
      <c r="AC81" s="32"/>
      <c r="AD81" s="20"/>
      <c r="AE81" s="20"/>
      <c r="AF81" s="20"/>
      <c r="AG81" s="35"/>
    </row>
    <row r="82" spans="1:33" s="2" customFormat="1" ht="10.199999999999999" customHeight="1" x14ac:dyDescent="0.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  <c r="N82" s="59"/>
      <c r="O82" s="59"/>
      <c r="P82" s="59"/>
      <c r="Q82" s="58"/>
      <c r="R82" s="58"/>
      <c r="S82" s="58"/>
      <c r="T82" s="58"/>
      <c r="U82" s="35"/>
      <c r="V82" s="35"/>
      <c r="W82" s="35"/>
      <c r="X82" s="35"/>
      <c r="Y82" s="35"/>
      <c r="Z82" s="35"/>
      <c r="AA82" s="60"/>
      <c r="AB82" s="60"/>
      <c r="AC82" s="32"/>
      <c r="AD82" s="20"/>
      <c r="AE82" s="20"/>
      <c r="AF82" s="20"/>
      <c r="AG82" s="35"/>
    </row>
    <row r="83" spans="1:33" s="2" customFormat="1" ht="10.199999999999999" customHeight="1" x14ac:dyDescent="0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61"/>
      <c r="N83" s="61"/>
      <c r="O83" s="61"/>
      <c r="P83" s="61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60"/>
      <c r="AB83" s="60"/>
      <c r="AC83" s="32"/>
      <c r="AD83" s="20"/>
      <c r="AE83" s="20"/>
      <c r="AF83" s="20"/>
      <c r="AG83" s="35"/>
    </row>
    <row r="84" spans="1:33" s="2" customFormat="1" ht="10.199999999999999" customHeight="1" x14ac:dyDescent="0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61"/>
      <c r="N84" s="61"/>
      <c r="O84" s="61"/>
      <c r="P84" s="61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60"/>
      <c r="AB84" s="60"/>
      <c r="AC84" s="32"/>
      <c r="AD84" s="20"/>
      <c r="AE84" s="20"/>
      <c r="AF84" s="20"/>
      <c r="AG84" s="35"/>
    </row>
    <row r="85" spans="1:33" s="2" customFormat="1" ht="10.199999999999999" customHeight="1" x14ac:dyDescent="0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61"/>
      <c r="N85" s="61"/>
      <c r="O85" s="61"/>
      <c r="P85" s="61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60"/>
      <c r="AB85" s="60"/>
      <c r="AC85" s="32"/>
      <c r="AD85" s="20"/>
      <c r="AE85" s="20"/>
      <c r="AF85" s="20"/>
      <c r="AG85" s="35"/>
    </row>
    <row r="86" spans="1:33" s="2" customFormat="1" ht="10.199999999999999" customHeight="1" x14ac:dyDescent="0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61"/>
      <c r="N86" s="61"/>
      <c r="O86" s="61"/>
      <c r="P86" s="61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60"/>
      <c r="AB86" s="60"/>
      <c r="AC86" s="32"/>
      <c r="AD86" s="20"/>
      <c r="AE86" s="20"/>
      <c r="AF86" s="20"/>
      <c r="AG86" s="35"/>
    </row>
    <row r="87" spans="1:33" s="2" customFormat="1" ht="10.199999999999999" customHeight="1" x14ac:dyDescent="0.5">
      <c r="A87" s="62"/>
      <c r="B87" s="63"/>
      <c r="C87" s="64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66"/>
      <c r="O87" s="66"/>
      <c r="P87" s="66"/>
      <c r="Q87" s="65"/>
      <c r="R87" s="63"/>
      <c r="S87" s="65"/>
      <c r="T87" s="65"/>
      <c r="U87" s="65"/>
      <c r="V87" s="65"/>
      <c r="W87" s="65"/>
      <c r="X87" s="65"/>
      <c r="Y87" s="65"/>
      <c r="Z87" s="65"/>
      <c r="AA87" s="60"/>
      <c r="AB87" s="60"/>
      <c r="AC87" s="32"/>
      <c r="AD87" s="20"/>
      <c r="AE87" s="20"/>
      <c r="AF87" s="20"/>
      <c r="AG87" s="21"/>
    </row>
    <row r="88" spans="1:33" ht="10.199999999999999" customHeight="1" x14ac:dyDescent="0.5">
      <c r="AA88" s="60"/>
      <c r="AB88" s="60"/>
      <c r="AC88" s="32"/>
    </row>
    <row r="89" spans="1:33" ht="15.6" customHeight="1" x14ac:dyDescent="0.5"/>
    <row r="90" spans="1:33" ht="22.95" customHeight="1" x14ac:dyDescent="0.5"/>
    <row r="91" spans="1:33" ht="22.2" customHeight="1" x14ac:dyDescent="0.5"/>
    <row r="96" spans="1:33" ht="41.45" customHeight="1" x14ac:dyDescent="0.5"/>
    <row r="97" ht="30" customHeight="1" x14ac:dyDescent="0.5"/>
    <row r="98" ht="30" customHeight="1" x14ac:dyDescent="0.5"/>
    <row r="99" ht="30" customHeight="1" x14ac:dyDescent="0.5"/>
    <row r="100" ht="30" customHeight="1" x14ac:dyDescent="0.5"/>
    <row r="101" ht="35.450000000000003" customHeight="1" x14ac:dyDescent="0.5"/>
    <row r="102" ht="30" customHeight="1" x14ac:dyDescent="0.5"/>
    <row r="103" ht="30" customHeight="1" x14ac:dyDescent="0.5"/>
    <row r="104" ht="34.950000000000003" customHeight="1" x14ac:dyDescent="0.5"/>
    <row r="105" ht="30" customHeight="1" x14ac:dyDescent="0.5"/>
    <row r="106" ht="30" customHeight="1" x14ac:dyDescent="0.5"/>
    <row r="107" ht="30" customHeight="1" x14ac:dyDescent="0.5"/>
  </sheetData>
  <sheetProtection algorithmName="SHA-512" hashValue="ZKelwjSvLKGKRDWk0sW19Yq8Og9JStcB3TOpuMGPDGIBvTBRxTBDHVv2rzKROSQyaaTf6B0IGtKZAlqdJ+B53A==" saltValue="UqJ9WFLjiZIggremtukzIg==" spinCount="100000" sheet="1" objects="1" scenarios="1"/>
  <mergeCells count="18">
    <mergeCell ref="L77:M77"/>
    <mergeCell ref="U77:Z77"/>
    <mergeCell ref="AA77:AB77"/>
    <mergeCell ref="U78:Z78"/>
    <mergeCell ref="AA78:AB78"/>
    <mergeCell ref="U68:AA72"/>
    <mergeCell ref="R73:T73"/>
    <mergeCell ref="W73:Z73"/>
    <mergeCell ref="C75:AB75"/>
    <mergeCell ref="L76:M76"/>
    <mergeCell ref="U76:Z76"/>
    <mergeCell ref="AA76:AB76"/>
    <mergeCell ref="D5:G5"/>
    <mergeCell ref="I5:L5"/>
    <mergeCell ref="T5:W5"/>
    <mergeCell ref="Y5:AB5"/>
    <mergeCell ref="T67:W67"/>
    <mergeCell ref="Y67:AB67"/>
  </mergeCells>
  <pageMargins left="3.937007874015748E-2" right="3.937007874015748E-2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0" workbookViewId="0">
      <selection activeCell="J18" sqref="J18"/>
    </sheetView>
  </sheetViews>
  <sheetFormatPr defaultRowHeight="14.35" x14ac:dyDescent="0.5"/>
  <cols>
    <col min="1" max="1" width="21.41015625" customWidth="1"/>
    <col min="2" max="2" width="6.29296875" customWidth="1"/>
    <col min="3" max="3" width="6.703125" customWidth="1"/>
    <col min="4" max="4" width="7" customWidth="1"/>
    <col min="5" max="6" width="8" customWidth="1"/>
    <col min="7" max="7" width="7.29296875" customWidth="1"/>
    <col min="8" max="8" width="8.234375" customWidth="1"/>
    <col min="9" max="9" width="7.703125" customWidth="1"/>
    <col min="10" max="10" width="19.87890625" customWidth="1"/>
  </cols>
  <sheetData>
    <row r="1" spans="1:10" x14ac:dyDescent="0.5">
      <c r="A1" s="148" t="s">
        <v>116</v>
      </c>
      <c r="B1" s="149"/>
      <c r="C1" s="149"/>
      <c r="D1" s="149"/>
      <c r="E1" s="149"/>
      <c r="F1" s="149"/>
      <c r="G1" s="149"/>
      <c r="H1" s="284" t="s">
        <v>149</v>
      </c>
      <c r="I1" s="285"/>
      <c r="J1" s="285"/>
    </row>
    <row r="2" spans="1:10" x14ac:dyDescent="0.5">
      <c r="A2" s="152" t="s">
        <v>117</v>
      </c>
      <c r="B2" s="286"/>
      <c r="C2" s="244"/>
      <c r="D2" s="287" t="s">
        <v>120</v>
      </c>
      <c r="E2" s="288"/>
      <c r="F2" s="286"/>
      <c r="G2" s="247"/>
      <c r="H2" s="289"/>
      <c r="I2" s="258"/>
      <c r="J2" s="151" t="s">
        <v>150</v>
      </c>
    </row>
    <row r="3" spans="1:10" x14ac:dyDescent="0.5">
      <c r="A3" s="152" t="s">
        <v>118</v>
      </c>
      <c r="B3" s="243"/>
      <c r="C3" s="244"/>
      <c r="D3" s="281" t="s">
        <v>121</v>
      </c>
      <c r="E3" s="282"/>
      <c r="F3" s="283"/>
      <c r="G3" s="275"/>
      <c r="H3" s="281" t="s">
        <v>151</v>
      </c>
      <c r="I3" s="258"/>
      <c r="J3" s="177"/>
    </row>
    <row r="4" spans="1:10" x14ac:dyDescent="0.5">
      <c r="A4" s="273" t="s">
        <v>119</v>
      </c>
      <c r="B4" s="248"/>
      <c r="C4" s="249"/>
      <c r="D4" s="276" t="s">
        <v>145</v>
      </c>
      <c r="E4" s="277"/>
      <c r="F4" s="269"/>
      <c r="G4" s="280"/>
      <c r="H4" s="281" t="s">
        <v>152</v>
      </c>
      <c r="I4" s="258"/>
      <c r="J4" s="177"/>
    </row>
    <row r="5" spans="1:10" x14ac:dyDescent="0.5">
      <c r="A5" s="274"/>
      <c r="B5" s="275"/>
      <c r="C5" s="244"/>
      <c r="D5" s="278"/>
      <c r="E5" s="279"/>
      <c r="F5" s="275"/>
      <c r="G5" s="247"/>
      <c r="H5" s="281" t="s">
        <v>113</v>
      </c>
      <c r="I5" s="258"/>
      <c r="J5" s="177"/>
    </row>
    <row r="6" spans="1:10" ht="26.25" customHeight="1" x14ac:dyDescent="0.5">
      <c r="A6" s="152" t="s">
        <v>122</v>
      </c>
      <c r="B6" s="241"/>
      <c r="C6" s="242"/>
      <c r="D6" s="266" t="s">
        <v>146</v>
      </c>
      <c r="E6" s="267"/>
      <c r="F6" s="268"/>
      <c r="G6" s="269"/>
      <c r="H6" s="270" t="s">
        <v>114</v>
      </c>
      <c r="I6" s="253"/>
      <c r="J6" s="178"/>
    </row>
    <row r="7" spans="1:10" x14ac:dyDescent="0.5">
      <c r="A7" s="154"/>
      <c r="B7" s="155" t="s">
        <v>123</v>
      </c>
      <c r="C7" s="155"/>
      <c r="D7" s="271" t="s">
        <v>122</v>
      </c>
      <c r="E7" s="272"/>
      <c r="F7" s="155" t="s">
        <v>126</v>
      </c>
      <c r="G7" s="155"/>
      <c r="H7" s="259" t="s">
        <v>124</v>
      </c>
      <c r="I7" s="260"/>
      <c r="J7" s="183" t="s">
        <v>125</v>
      </c>
    </row>
    <row r="8" spans="1:10" x14ac:dyDescent="0.5">
      <c r="A8" s="152" t="s">
        <v>127</v>
      </c>
      <c r="B8" s="264"/>
      <c r="C8" s="265"/>
      <c r="D8" s="264"/>
      <c r="E8" s="265"/>
      <c r="F8" s="264"/>
      <c r="G8" s="265"/>
      <c r="H8" s="264"/>
      <c r="I8" s="265"/>
      <c r="J8" s="177"/>
    </row>
    <row r="9" spans="1:10" x14ac:dyDescent="0.5">
      <c r="A9" s="152" t="s">
        <v>128</v>
      </c>
      <c r="B9" s="264"/>
      <c r="C9" s="265"/>
      <c r="D9" s="264"/>
      <c r="E9" s="265"/>
      <c r="F9" s="264"/>
      <c r="G9" s="265"/>
      <c r="H9" s="264"/>
      <c r="I9" s="265"/>
      <c r="J9" s="177"/>
    </row>
    <row r="10" spans="1:10" x14ac:dyDescent="0.5">
      <c r="A10" s="152" t="s">
        <v>129</v>
      </c>
      <c r="B10" s="264"/>
      <c r="C10" s="265"/>
      <c r="D10" s="264"/>
      <c r="E10" s="265"/>
      <c r="F10" s="264"/>
      <c r="G10" s="265"/>
      <c r="H10" s="264"/>
      <c r="I10" s="265"/>
      <c r="J10" s="177"/>
    </row>
    <row r="11" spans="1:10" ht="40.5" customHeight="1" x14ac:dyDescent="0.5">
      <c r="A11" s="195" t="s">
        <v>140</v>
      </c>
      <c r="B11" s="264"/>
      <c r="C11" s="265"/>
      <c r="D11" s="264"/>
      <c r="E11" s="265"/>
      <c r="F11" s="264"/>
      <c r="G11" s="265"/>
      <c r="H11" s="264"/>
      <c r="I11" s="265"/>
      <c r="J11" s="177"/>
    </row>
    <row r="12" spans="1:10" ht="40" x14ac:dyDescent="0.5">
      <c r="A12" s="155" t="s">
        <v>142</v>
      </c>
      <c r="B12" s="156" t="s">
        <v>136</v>
      </c>
      <c r="C12" s="157" t="s">
        <v>137</v>
      </c>
      <c r="D12" s="156" t="s">
        <v>136</v>
      </c>
      <c r="E12" s="157" t="s">
        <v>137</v>
      </c>
      <c r="F12" s="156" t="s">
        <v>136</v>
      </c>
      <c r="G12" s="157" t="s">
        <v>137</v>
      </c>
      <c r="H12" s="156" t="s">
        <v>136</v>
      </c>
      <c r="I12" s="157" t="s">
        <v>137</v>
      </c>
      <c r="J12" s="158" t="s">
        <v>138</v>
      </c>
    </row>
    <row r="13" spans="1:10" ht="12" customHeight="1" x14ac:dyDescent="0.5">
      <c r="A13" s="159" t="s">
        <v>131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ht="12" customHeight="1" x14ac:dyDescent="0.5">
      <c r="A14" s="201" t="s">
        <v>153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12" customHeight="1" x14ac:dyDescent="0.5">
      <c r="A15" s="201" t="s">
        <v>154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ht="12" customHeight="1" x14ac:dyDescent="0.5">
      <c r="A16" s="159" t="s">
        <v>155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" customHeight="1" x14ac:dyDescent="0.5">
      <c r="A17" s="159" t="s">
        <v>156</v>
      </c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ht="12" customHeight="1" x14ac:dyDescent="0.5">
      <c r="A18" s="159" t="s">
        <v>133</v>
      </c>
      <c r="B18" s="177"/>
      <c r="C18" s="177"/>
      <c r="D18" s="177"/>
      <c r="E18" s="177"/>
      <c r="F18" s="177"/>
      <c r="G18" s="177"/>
      <c r="H18" s="177"/>
      <c r="I18" s="177"/>
      <c r="J18" s="177"/>
    </row>
    <row r="19" spans="1:10" ht="12" customHeight="1" x14ac:dyDescent="0.5">
      <c r="A19" s="159" t="s">
        <v>157</v>
      </c>
      <c r="B19" s="177"/>
      <c r="C19" s="177"/>
      <c r="D19" s="193"/>
      <c r="E19" s="193"/>
      <c r="F19" s="177"/>
      <c r="G19" s="177"/>
      <c r="H19" s="177"/>
      <c r="I19" s="177"/>
      <c r="J19" s="177"/>
    </row>
    <row r="20" spans="1:10" ht="27.75" customHeight="1" x14ac:dyDescent="0.5">
      <c r="A20" s="159" t="s">
        <v>130</v>
      </c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ht="12" customHeight="1" x14ac:dyDescent="0.5">
      <c r="A21" s="159" t="s">
        <v>132</v>
      </c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ht="12" customHeight="1" x14ac:dyDescent="0.5">
      <c r="A22" s="160" t="s">
        <v>134</v>
      </c>
      <c r="B22" s="177"/>
      <c r="C22" s="161"/>
      <c r="D22" s="177"/>
      <c r="E22" s="161"/>
      <c r="F22" s="177"/>
      <c r="G22" s="161"/>
      <c r="H22" s="177"/>
      <c r="I22" s="161"/>
      <c r="J22" s="179"/>
    </row>
    <row r="23" spans="1:10" ht="34.5" customHeight="1" x14ac:dyDescent="0.5">
      <c r="A23" s="160" t="s">
        <v>135</v>
      </c>
      <c r="B23" s="241"/>
      <c r="C23" s="263"/>
      <c r="D23" s="263"/>
      <c r="E23" s="263"/>
      <c r="F23" s="263"/>
      <c r="G23" s="263"/>
      <c r="H23" s="263"/>
      <c r="I23" s="263"/>
      <c r="J23" s="242"/>
    </row>
    <row r="24" spans="1:10" ht="37.5" customHeight="1" x14ac:dyDescent="0.5">
      <c r="A24" s="254"/>
      <c r="B24" s="155" t="s">
        <v>123</v>
      </c>
      <c r="C24" s="155"/>
      <c r="D24" s="256"/>
      <c r="E24" s="257"/>
      <c r="F24" s="257"/>
      <c r="G24" s="258"/>
      <c r="H24" s="259" t="s">
        <v>124</v>
      </c>
      <c r="I24" s="260"/>
      <c r="J24" s="162" t="s">
        <v>139</v>
      </c>
    </row>
    <row r="25" spans="1:10" ht="42.75" customHeight="1" thickBot="1" x14ac:dyDescent="0.55000000000000004">
      <c r="A25" s="255"/>
      <c r="B25" s="261" t="s">
        <v>148</v>
      </c>
      <c r="C25" s="261"/>
      <c r="D25" s="262"/>
      <c r="E25" s="262"/>
      <c r="F25" s="262"/>
      <c r="G25" s="262"/>
      <c r="H25" s="262"/>
      <c r="I25" s="262"/>
      <c r="J25" s="163" t="s">
        <v>143</v>
      </c>
    </row>
    <row r="26" spans="1:10" ht="37.5" customHeight="1" x14ac:dyDescent="0.5">
      <c r="A26" s="164" t="s">
        <v>144</v>
      </c>
      <c r="B26" s="248"/>
      <c r="C26" s="249"/>
      <c r="D26" s="250" t="s">
        <v>112</v>
      </c>
      <c r="E26" s="251"/>
      <c r="F26" s="252"/>
      <c r="G26" s="253"/>
      <c r="H26" s="248"/>
      <c r="I26" s="249"/>
      <c r="J26" s="180"/>
    </row>
    <row r="27" spans="1:10" ht="17.25" customHeight="1" x14ac:dyDescent="0.5">
      <c r="A27" s="165" t="s">
        <v>158</v>
      </c>
      <c r="B27" s="241"/>
      <c r="C27" s="242"/>
      <c r="D27" s="241"/>
      <c r="E27" s="242"/>
      <c r="F27" s="241"/>
      <c r="G27" s="242"/>
      <c r="H27" s="241"/>
      <c r="I27" s="242"/>
      <c r="J27" s="166"/>
    </row>
    <row r="28" spans="1:10" ht="14.25" customHeight="1" x14ac:dyDescent="0.5">
      <c r="A28" s="167" t="s">
        <v>159</v>
      </c>
      <c r="B28" s="241"/>
      <c r="C28" s="242"/>
      <c r="D28" s="241"/>
      <c r="E28" s="242"/>
      <c r="F28" s="241"/>
      <c r="G28" s="242"/>
      <c r="H28" s="241"/>
      <c r="I28" s="242"/>
      <c r="J28" s="168"/>
    </row>
    <row r="29" spans="1:10" ht="26.25" customHeight="1" x14ac:dyDescent="0.5">
      <c r="A29" s="185" t="s">
        <v>141</v>
      </c>
      <c r="B29" s="243"/>
      <c r="C29" s="244"/>
      <c r="D29" s="245"/>
      <c r="E29" s="246"/>
      <c r="F29" s="243"/>
      <c r="G29" s="244"/>
      <c r="H29" s="243"/>
      <c r="I29" s="247"/>
      <c r="J29" s="187"/>
    </row>
    <row r="30" spans="1:10" x14ac:dyDescent="0.5">
      <c r="A30" s="169" t="s">
        <v>147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2" spans="1:10" x14ac:dyDescent="0.5">
      <c r="A32" s="174" t="s">
        <v>193</v>
      </c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ht="23.7" customHeight="1" x14ac:dyDescent="0.5">
      <c r="A33" s="237" t="s">
        <v>213</v>
      </c>
      <c r="B33" s="238"/>
      <c r="C33" s="238"/>
      <c r="D33" s="238"/>
      <c r="E33" s="238"/>
      <c r="F33" s="238"/>
      <c r="G33" s="238"/>
      <c r="H33" s="238"/>
      <c r="I33" s="238"/>
      <c r="J33" s="239"/>
    </row>
    <row r="34" spans="1:10" ht="48.35" x14ac:dyDescent="0.5">
      <c r="A34" s="240" t="s">
        <v>194</v>
      </c>
      <c r="B34" s="240"/>
      <c r="C34" s="240"/>
      <c r="D34" s="240"/>
      <c r="E34" s="240"/>
      <c r="F34" s="175" t="s">
        <v>208</v>
      </c>
      <c r="G34" s="175" t="s">
        <v>209</v>
      </c>
      <c r="H34" s="175" t="s">
        <v>196</v>
      </c>
      <c r="I34" s="175" t="s">
        <v>210</v>
      </c>
      <c r="J34" s="175" t="s">
        <v>195</v>
      </c>
    </row>
    <row r="35" spans="1:10" x14ac:dyDescent="0.5">
      <c r="A35" s="235" t="s">
        <v>197</v>
      </c>
      <c r="B35" s="235"/>
      <c r="C35" s="235"/>
      <c r="D35" s="235"/>
      <c r="E35" s="235"/>
      <c r="F35" s="152">
        <v>10</v>
      </c>
      <c r="G35" s="181"/>
      <c r="H35" s="181"/>
      <c r="I35" s="181"/>
      <c r="J35" s="181"/>
    </row>
    <row r="36" spans="1:10" x14ac:dyDescent="0.5">
      <c r="A36" s="235" t="s">
        <v>201</v>
      </c>
      <c r="B36" s="235"/>
      <c r="C36" s="235"/>
      <c r="D36" s="235"/>
      <c r="E36" s="235"/>
      <c r="F36" s="152">
        <v>9</v>
      </c>
      <c r="G36" s="181"/>
      <c r="H36" s="181"/>
      <c r="I36" s="181"/>
      <c r="J36" s="181"/>
    </row>
    <row r="37" spans="1:10" x14ac:dyDescent="0.5">
      <c r="A37" s="235" t="s">
        <v>198</v>
      </c>
      <c r="B37" s="235"/>
      <c r="C37" s="235"/>
      <c r="D37" s="235"/>
      <c r="E37" s="235"/>
      <c r="F37" s="152">
        <v>8</v>
      </c>
      <c r="G37" s="181"/>
      <c r="H37" s="181"/>
      <c r="I37" s="181"/>
      <c r="J37" s="181"/>
    </row>
    <row r="38" spans="1:10" x14ac:dyDescent="0.5">
      <c r="A38" s="235" t="s">
        <v>199</v>
      </c>
      <c r="B38" s="235"/>
      <c r="C38" s="235"/>
      <c r="D38" s="235"/>
      <c r="E38" s="235"/>
      <c r="F38" s="152">
        <v>7</v>
      </c>
      <c r="G38" s="181"/>
      <c r="H38" s="181"/>
      <c r="I38" s="181"/>
      <c r="J38" s="181"/>
    </row>
    <row r="39" spans="1:10" ht="24.35" customHeight="1" x14ac:dyDescent="0.5">
      <c r="A39" s="234" t="s">
        <v>200</v>
      </c>
      <c r="B39" s="234"/>
      <c r="C39" s="234"/>
      <c r="D39" s="234"/>
      <c r="E39" s="234"/>
      <c r="F39" s="152">
        <v>6</v>
      </c>
      <c r="G39" s="181"/>
      <c r="H39" s="181"/>
      <c r="I39" s="181"/>
      <c r="J39" s="181"/>
    </row>
    <row r="40" spans="1:10" x14ac:dyDescent="0.5">
      <c r="A40" s="233" t="s">
        <v>202</v>
      </c>
      <c r="B40" s="233"/>
      <c r="C40" s="233"/>
      <c r="D40" s="233"/>
      <c r="E40" s="233"/>
      <c r="F40" s="152">
        <v>5</v>
      </c>
      <c r="G40" s="181"/>
      <c r="H40" s="181"/>
      <c r="I40" s="181"/>
      <c r="J40" s="181"/>
    </row>
    <row r="41" spans="1:10" x14ac:dyDescent="0.5">
      <c r="A41" s="233" t="s">
        <v>203</v>
      </c>
      <c r="B41" s="233"/>
      <c r="C41" s="233"/>
      <c r="D41" s="233"/>
      <c r="E41" s="233"/>
      <c r="F41" s="152">
        <v>4</v>
      </c>
      <c r="G41" s="181"/>
      <c r="H41" s="181"/>
      <c r="I41" s="181"/>
      <c r="J41" s="181"/>
    </row>
    <row r="42" spans="1:10" ht="24.7" customHeight="1" x14ac:dyDescent="0.5">
      <c r="A42" s="236" t="s">
        <v>204</v>
      </c>
      <c r="B42" s="235"/>
      <c r="C42" s="235"/>
      <c r="D42" s="235"/>
      <c r="E42" s="235"/>
      <c r="F42" s="152">
        <v>3</v>
      </c>
      <c r="G42" s="181"/>
      <c r="H42" s="181"/>
      <c r="I42" s="181"/>
      <c r="J42" s="181"/>
    </row>
    <row r="43" spans="1:10" x14ac:dyDescent="0.5">
      <c r="A43" s="233" t="s">
        <v>205</v>
      </c>
      <c r="B43" s="233"/>
      <c r="C43" s="233"/>
      <c r="D43" s="233"/>
      <c r="E43" s="233"/>
      <c r="F43" s="152">
        <v>2</v>
      </c>
      <c r="G43" s="181"/>
      <c r="H43" s="181"/>
      <c r="I43" s="181"/>
      <c r="J43" s="181"/>
    </row>
    <row r="44" spans="1:10" ht="29" customHeight="1" x14ac:dyDescent="0.5">
      <c r="A44" s="234" t="s">
        <v>206</v>
      </c>
      <c r="B44" s="234"/>
      <c r="C44" s="234"/>
      <c r="D44" s="234"/>
      <c r="E44" s="234"/>
      <c r="F44" s="152">
        <v>1</v>
      </c>
      <c r="G44" s="181"/>
      <c r="H44" s="181"/>
      <c r="I44" s="181"/>
      <c r="J44" s="181"/>
    </row>
    <row r="45" spans="1:10" x14ac:dyDescent="0.5">
      <c r="A45" s="233" t="s">
        <v>207</v>
      </c>
      <c r="B45" s="233"/>
      <c r="C45" s="233"/>
      <c r="D45" s="233"/>
      <c r="E45" s="233"/>
      <c r="F45" s="152">
        <v>0</v>
      </c>
      <c r="G45" s="181"/>
      <c r="H45" s="181"/>
      <c r="I45" s="181"/>
      <c r="J45" s="181"/>
    </row>
    <row r="46" spans="1:10" x14ac:dyDescent="0.5">
      <c r="A46" s="194" t="s">
        <v>211</v>
      </c>
      <c r="B46" s="196"/>
      <c r="C46" s="196"/>
      <c r="D46" s="196"/>
      <c r="E46" s="196"/>
      <c r="F46" s="197"/>
      <c r="G46" s="197"/>
      <c r="H46" s="197"/>
      <c r="I46" s="197"/>
      <c r="J46" s="198"/>
    </row>
    <row r="47" spans="1:10" x14ac:dyDescent="0.5">
      <c r="A47" s="176" t="s">
        <v>212</v>
      </c>
      <c r="B47" s="199"/>
      <c r="C47" s="199"/>
      <c r="D47" s="199"/>
      <c r="E47" s="199"/>
      <c r="F47" s="199"/>
      <c r="G47" s="199"/>
      <c r="H47" s="199"/>
      <c r="I47" s="199"/>
      <c r="J47" s="200"/>
    </row>
  </sheetData>
  <sheetProtection algorithmName="SHA-512" hashValue="tX25kMV+L8jARbUI3ZNJlAZzKJ4Z3d6HiSAMm+srdriOj8/l0ehadqIAudnvI1pong8uxEqFtqxIC9c90b6h7A==" saltValue="NDVy1ls/AAcJoSCfOfk+vA==" spinCount="100000" sheet="1" objects="1" scenarios="1"/>
  <mergeCells count="70">
    <mergeCell ref="B3:C3"/>
    <mergeCell ref="D3:E3"/>
    <mergeCell ref="F3:G3"/>
    <mergeCell ref="H3:I3"/>
    <mergeCell ref="H1:J1"/>
    <mergeCell ref="B2:C2"/>
    <mergeCell ref="D2:E2"/>
    <mergeCell ref="F2:G2"/>
    <mergeCell ref="H2:I2"/>
    <mergeCell ref="A4:A5"/>
    <mergeCell ref="B4:C5"/>
    <mergeCell ref="D4:E5"/>
    <mergeCell ref="F4:G5"/>
    <mergeCell ref="H4:I4"/>
    <mergeCell ref="H5:I5"/>
    <mergeCell ref="B6:C6"/>
    <mergeCell ref="D6:E6"/>
    <mergeCell ref="F6:G6"/>
    <mergeCell ref="H6:I6"/>
    <mergeCell ref="D7:E7"/>
    <mergeCell ref="H7:I7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A24:A25"/>
    <mergeCell ref="D24:G24"/>
    <mergeCell ref="H24:I24"/>
    <mergeCell ref="B25:I25"/>
    <mergeCell ref="B23:J23"/>
    <mergeCell ref="B27:C27"/>
    <mergeCell ref="D27:E27"/>
    <mergeCell ref="F27:G27"/>
    <mergeCell ref="H27:I27"/>
    <mergeCell ref="B26:C26"/>
    <mergeCell ref="D26:G26"/>
    <mergeCell ref="H26:I26"/>
    <mergeCell ref="B28:C28"/>
    <mergeCell ref="D28:E28"/>
    <mergeCell ref="F28:G28"/>
    <mergeCell ref="H28:I28"/>
    <mergeCell ref="B29:C29"/>
    <mergeCell ref="D29:E29"/>
    <mergeCell ref="F29:G29"/>
    <mergeCell ref="H29:I29"/>
    <mergeCell ref="A33:J33"/>
    <mergeCell ref="A34:E34"/>
    <mergeCell ref="A35:E35"/>
    <mergeCell ref="A36:E36"/>
    <mergeCell ref="A37:E37"/>
    <mergeCell ref="A43:E43"/>
    <mergeCell ref="A44:E44"/>
    <mergeCell ref="A45:E45"/>
    <mergeCell ref="A38:E38"/>
    <mergeCell ref="A39:E39"/>
    <mergeCell ref="A40:E40"/>
    <mergeCell ref="A41:E41"/>
    <mergeCell ref="A42:E42"/>
  </mergeCells>
  <dataValidations count="3">
    <dataValidation type="list" allowBlank="1" showInputMessage="1" showErrorMessage="1" sqref="D29:G29">
      <formula1>"Ja, Nein"</formula1>
    </dataValidation>
    <dataValidation allowBlank="1" showInputMessage="1" showErrorMessage="1" sqref="C13:I13 C21:I21 B21:B22 H22 F22 F27:I27 D28:G28 B27:C29 H28:I29 B14:I20"/>
    <dataValidation type="list" allowBlank="1" showInputMessage="1" showErrorMessage="1" prompt="1=kein-wenig (&lt;10%), 2=mittel (10-50%), 3=viel (&gt;50%), 4= unklar, 5= keine Aussage möglich" sqref="D27:E27">
      <formula1>"1,2,3,4,5"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O24" sqref="O24"/>
    </sheetView>
  </sheetViews>
  <sheetFormatPr defaultRowHeight="14.35" x14ac:dyDescent="0.5"/>
  <cols>
    <col min="1" max="1" width="21.41015625" customWidth="1"/>
    <col min="2" max="2" width="6.29296875" customWidth="1"/>
    <col min="3" max="3" width="6.703125" customWidth="1"/>
    <col min="4" max="4" width="7" customWidth="1"/>
    <col min="5" max="6" width="8" customWidth="1"/>
    <col min="7" max="7" width="7.29296875" customWidth="1"/>
    <col min="8" max="9" width="7.1171875" customWidth="1"/>
    <col min="10" max="10" width="19.87890625" customWidth="1"/>
  </cols>
  <sheetData>
    <row r="1" spans="1:10" x14ac:dyDescent="0.5">
      <c r="A1" t="s">
        <v>160</v>
      </c>
      <c r="B1" t="s">
        <v>161</v>
      </c>
    </row>
    <row r="3" spans="1:10" x14ac:dyDescent="0.5">
      <c r="A3" t="s">
        <v>162</v>
      </c>
    </row>
    <row r="4" spans="1:10" x14ac:dyDescent="0.5">
      <c r="A4" s="148" t="s">
        <v>116</v>
      </c>
      <c r="B4" s="149"/>
      <c r="C4" s="149"/>
      <c r="D4" s="149"/>
      <c r="E4" s="149"/>
      <c r="F4" s="149"/>
      <c r="G4" s="149"/>
      <c r="H4" s="290"/>
      <c r="I4" s="290"/>
      <c r="J4" s="290"/>
    </row>
    <row r="5" spans="1:10" x14ac:dyDescent="0.5">
      <c r="A5" s="150" t="s">
        <v>117</v>
      </c>
      <c r="B5" s="286"/>
      <c r="C5" s="244"/>
      <c r="D5" s="287" t="s">
        <v>120</v>
      </c>
      <c r="E5" s="288"/>
      <c r="F5" s="292"/>
      <c r="G5" s="242"/>
      <c r="H5" s="290"/>
      <c r="I5" s="291"/>
      <c r="J5" s="182"/>
    </row>
    <row r="6" spans="1:10" x14ac:dyDescent="0.5">
      <c r="A6" s="152" t="s">
        <v>118</v>
      </c>
      <c r="B6" s="243"/>
      <c r="C6" s="244"/>
      <c r="D6" s="281" t="s">
        <v>121</v>
      </c>
      <c r="E6" s="282"/>
      <c r="F6" s="283"/>
      <c r="G6" s="283"/>
      <c r="H6" s="290"/>
      <c r="I6" s="291"/>
      <c r="J6" s="186"/>
    </row>
    <row r="7" spans="1:10" x14ac:dyDescent="0.5">
      <c r="A7" s="273" t="s">
        <v>119</v>
      </c>
      <c r="B7" s="248"/>
      <c r="C7" s="249"/>
      <c r="D7" s="276" t="s">
        <v>145</v>
      </c>
      <c r="E7" s="277"/>
      <c r="F7" s="269"/>
      <c r="G7" s="249"/>
      <c r="H7" s="290"/>
      <c r="I7" s="291"/>
      <c r="J7" s="186"/>
    </row>
    <row r="8" spans="1:10" x14ac:dyDescent="0.5">
      <c r="A8" s="274"/>
      <c r="B8" s="275"/>
      <c r="C8" s="244"/>
      <c r="D8" s="278"/>
      <c r="E8" s="279"/>
      <c r="F8" s="275"/>
      <c r="G8" s="244"/>
      <c r="H8" s="290"/>
      <c r="I8" s="291"/>
      <c r="J8" s="186"/>
    </row>
    <row r="9" spans="1:10" ht="26.25" customHeight="1" x14ac:dyDescent="0.5">
      <c r="A9" s="153" t="s">
        <v>122</v>
      </c>
      <c r="B9" s="241"/>
      <c r="C9" s="242"/>
      <c r="D9" s="266" t="s">
        <v>146</v>
      </c>
      <c r="E9" s="267"/>
      <c r="F9" s="265"/>
      <c r="G9" s="265"/>
      <c r="H9" s="290"/>
      <c r="I9" s="291"/>
      <c r="J9" s="186"/>
    </row>
    <row r="10" spans="1:10" x14ac:dyDescent="0.5">
      <c r="A10" s="154"/>
      <c r="B10" s="155" t="s">
        <v>123</v>
      </c>
      <c r="C10" s="155"/>
      <c r="D10" s="271" t="s">
        <v>122</v>
      </c>
      <c r="E10" s="272"/>
      <c r="F10" s="155" t="s">
        <v>126</v>
      </c>
      <c r="G10" s="155"/>
      <c r="H10" s="259" t="s">
        <v>124</v>
      </c>
      <c r="I10" s="260"/>
      <c r="J10" s="183" t="s">
        <v>125</v>
      </c>
    </row>
    <row r="11" spans="1:10" x14ac:dyDescent="0.5">
      <c r="A11" s="152" t="s">
        <v>127</v>
      </c>
      <c r="B11" s="264"/>
      <c r="C11" s="265"/>
      <c r="D11" s="264"/>
      <c r="E11" s="265"/>
      <c r="F11" s="264"/>
      <c r="G11" s="265"/>
      <c r="H11" s="264"/>
      <c r="I11" s="265"/>
      <c r="J11" s="177"/>
    </row>
    <row r="12" spans="1:10" x14ac:dyDescent="0.5">
      <c r="A12" s="152" t="s">
        <v>128</v>
      </c>
      <c r="B12" s="264"/>
      <c r="C12" s="265"/>
      <c r="D12" s="264"/>
      <c r="E12" s="265"/>
      <c r="F12" s="264"/>
      <c r="G12" s="265"/>
      <c r="H12" s="264"/>
      <c r="I12" s="265"/>
      <c r="J12" s="177"/>
    </row>
    <row r="13" spans="1:10" x14ac:dyDescent="0.5">
      <c r="A13" s="152" t="s">
        <v>129</v>
      </c>
      <c r="B13" s="264"/>
      <c r="C13" s="265"/>
      <c r="D13" s="264"/>
      <c r="E13" s="265"/>
      <c r="F13" s="264"/>
      <c r="G13" s="265"/>
      <c r="H13" s="264"/>
      <c r="I13" s="265"/>
      <c r="J13" s="177"/>
    </row>
    <row r="14" spans="1:10" ht="40.5" customHeight="1" x14ac:dyDescent="0.5">
      <c r="A14" s="184" t="s">
        <v>140</v>
      </c>
      <c r="B14" s="264"/>
      <c r="C14" s="265"/>
      <c r="D14" s="264"/>
      <c r="E14" s="265"/>
      <c r="F14" s="264"/>
      <c r="G14" s="265"/>
      <c r="H14" s="264"/>
      <c r="I14" s="265"/>
      <c r="J14" s="177"/>
    </row>
    <row r="15" spans="1:10" ht="40" x14ac:dyDescent="0.5">
      <c r="A15" s="155" t="s">
        <v>142</v>
      </c>
      <c r="B15" s="156" t="s">
        <v>136</v>
      </c>
      <c r="C15" s="157" t="s">
        <v>137</v>
      </c>
      <c r="D15" s="156" t="s">
        <v>136</v>
      </c>
      <c r="E15" s="157" t="s">
        <v>137</v>
      </c>
      <c r="F15" s="156" t="s">
        <v>136</v>
      </c>
      <c r="G15" s="157" t="s">
        <v>137</v>
      </c>
      <c r="H15" s="156" t="s">
        <v>136</v>
      </c>
      <c r="I15" s="157" t="s">
        <v>137</v>
      </c>
      <c r="J15" s="158" t="s">
        <v>138</v>
      </c>
    </row>
    <row r="16" spans="1:10" ht="18.75" customHeight="1" x14ac:dyDescent="0.5">
      <c r="A16" s="159" t="s">
        <v>131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8.75" customHeight="1" x14ac:dyDescent="0.5">
      <c r="A17" s="159" t="s">
        <v>133</v>
      </c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ht="27.75" customHeight="1" x14ac:dyDescent="0.5">
      <c r="A18" s="159" t="s">
        <v>130</v>
      </c>
      <c r="B18" s="177"/>
      <c r="C18" s="177"/>
      <c r="D18" s="177"/>
      <c r="E18" s="177"/>
      <c r="F18" s="177"/>
      <c r="G18" s="177"/>
      <c r="H18" s="177"/>
      <c r="I18" s="177"/>
      <c r="J18" s="177"/>
    </row>
    <row r="19" spans="1:10" ht="22.5" customHeight="1" x14ac:dyDescent="0.5">
      <c r="A19" s="159" t="s">
        <v>132</v>
      </c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0" ht="18.75" customHeight="1" x14ac:dyDescent="0.5">
      <c r="A20" s="160" t="s">
        <v>134</v>
      </c>
      <c r="B20" s="177"/>
      <c r="C20" s="161"/>
      <c r="D20" s="177"/>
      <c r="E20" s="161"/>
      <c r="F20" s="177"/>
      <c r="G20" s="161"/>
      <c r="H20" s="177"/>
      <c r="I20" s="161"/>
      <c r="J20" s="179"/>
    </row>
    <row r="21" spans="1:10" ht="34.5" customHeight="1" x14ac:dyDescent="0.5">
      <c r="A21" s="160" t="s">
        <v>135</v>
      </c>
      <c r="B21" s="241"/>
      <c r="C21" s="263"/>
      <c r="D21" s="263"/>
      <c r="E21" s="263"/>
      <c r="F21" s="263"/>
      <c r="G21" s="263"/>
      <c r="H21" s="263"/>
      <c r="I21" s="263"/>
      <c r="J21" s="242"/>
    </row>
    <row r="22" spans="1:10" ht="37.5" customHeight="1" x14ac:dyDescent="0.5">
      <c r="A22" s="254"/>
      <c r="B22" s="155" t="s">
        <v>123</v>
      </c>
      <c r="C22" s="155"/>
      <c r="D22" s="256"/>
      <c r="E22" s="257"/>
      <c r="F22" s="257"/>
      <c r="G22" s="258"/>
      <c r="H22" s="259" t="s">
        <v>124</v>
      </c>
      <c r="I22" s="260"/>
      <c r="J22" s="162" t="s">
        <v>139</v>
      </c>
    </row>
    <row r="23" spans="1:10" ht="42.75" customHeight="1" thickBot="1" x14ac:dyDescent="0.55000000000000004">
      <c r="A23" s="255"/>
      <c r="B23" s="261" t="s">
        <v>148</v>
      </c>
      <c r="C23" s="261"/>
      <c r="D23" s="262"/>
      <c r="E23" s="262"/>
      <c r="F23" s="262"/>
      <c r="G23" s="262"/>
      <c r="H23" s="262"/>
      <c r="I23" s="262"/>
      <c r="J23" s="163" t="s">
        <v>143</v>
      </c>
    </row>
    <row r="24" spans="1:10" ht="37.5" customHeight="1" x14ac:dyDescent="0.5">
      <c r="A24" s="164" t="s">
        <v>144</v>
      </c>
      <c r="B24" s="248"/>
      <c r="C24" s="249"/>
      <c r="D24" s="250" t="s">
        <v>112</v>
      </c>
      <c r="E24" s="251"/>
      <c r="F24" s="252"/>
      <c r="G24" s="253"/>
      <c r="H24" s="248"/>
      <c r="I24" s="249"/>
      <c r="J24" s="180"/>
    </row>
    <row r="25" spans="1:10" ht="26.25" customHeight="1" x14ac:dyDescent="0.5">
      <c r="A25" s="184" t="s">
        <v>141</v>
      </c>
      <c r="B25" s="264"/>
      <c r="C25" s="265"/>
      <c r="D25" s="293"/>
      <c r="E25" s="294"/>
      <c r="F25" s="264"/>
      <c r="G25" s="265"/>
      <c r="H25" s="264"/>
      <c r="I25" s="265"/>
      <c r="J25" s="154"/>
    </row>
    <row r="26" spans="1:10" x14ac:dyDescent="0.5">
      <c r="A26" s="169" t="s">
        <v>147</v>
      </c>
      <c r="B26" s="170"/>
      <c r="C26" s="170"/>
      <c r="D26" s="170"/>
      <c r="E26" s="170"/>
      <c r="F26" s="170"/>
      <c r="G26" s="170"/>
      <c r="H26" s="170"/>
      <c r="I26" s="170"/>
      <c r="J26" s="171"/>
    </row>
  </sheetData>
  <sheetProtection algorithmName="SHA-512" hashValue="YCmhwfA5/B7ooISHpBo9JxYI9OeFa+YMF/pLtW+3EcBjdfM6OduPL6Qej5I0a0PQ3KQBdqoYk22MlUaF+v1QhA==" saltValue="WG6pG9o9xH4GHVevNGFY0w==" spinCount="100000" sheet="1" objects="1" scenarios="1"/>
  <mergeCells count="49">
    <mergeCell ref="B6:C6"/>
    <mergeCell ref="D6:E6"/>
    <mergeCell ref="F6:G6"/>
    <mergeCell ref="H6:I6"/>
    <mergeCell ref="D10:E10"/>
    <mergeCell ref="D9:E9"/>
    <mergeCell ref="B9:C9"/>
    <mergeCell ref="F9:G9"/>
    <mergeCell ref="H9:I9"/>
    <mergeCell ref="H10:I10"/>
    <mergeCell ref="H4:J4"/>
    <mergeCell ref="B5:C5"/>
    <mergeCell ref="D5:E5"/>
    <mergeCell ref="F5:G5"/>
    <mergeCell ref="H5:I5"/>
    <mergeCell ref="A7:A8"/>
    <mergeCell ref="B7:C8"/>
    <mergeCell ref="D7:E8"/>
    <mergeCell ref="F7:G8"/>
    <mergeCell ref="H7:I7"/>
    <mergeCell ref="H8:I8"/>
    <mergeCell ref="B11:C11"/>
    <mergeCell ref="D11:E11"/>
    <mergeCell ref="F11:G11"/>
    <mergeCell ref="H11:I11"/>
    <mergeCell ref="A22:A23"/>
    <mergeCell ref="D22:G22"/>
    <mergeCell ref="B23:I23"/>
    <mergeCell ref="B12:C12"/>
    <mergeCell ref="D12:E12"/>
    <mergeCell ref="F12:G12"/>
    <mergeCell ref="H12:I12"/>
    <mergeCell ref="B13:C13"/>
    <mergeCell ref="D13:E13"/>
    <mergeCell ref="F13:G13"/>
    <mergeCell ref="H13:I13"/>
    <mergeCell ref="H22:I22"/>
    <mergeCell ref="B14:C14"/>
    <mergeCell ref="D14:E14"/>
    <mergeCell ref="F14:G14"/>
    <mergeCell ref="H14:I14"/>
    <mergeCell ref="B21:J21"/>
    <mergeCell ref="B24:C24"/>
    <mergeCell ref="D24:G24"/>
    <mergeCell ref="H24:I24"/>
    <mergeCell ref="B25:C25"/>
    <mergeCell ref="D25:E25"/>
    <mergeCell ref="F25:G25"/>
    <mergeCell ref="H25:I25"/>
  </mergeCells>
  <dataValidations count="2">
    <dataValidation allowBlank="1" showInputMessage="1" showErrorMessage="1" sqref="C16:I16 B17:I18 C19:I19 B19:B20 H20 F20 B25:C25 H25:I25"/>
    <dataValidation type="list" allowBlank="1" showInputMessage="1" showErrorMessage="1" sqref="D25:G25">
      <formula1>"Ja, Nein"</formula1>
    </dataValidation>
  </dataValidation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2" ma:contentTypeDescription="Ein neues Dokument erstellen." ma:contentTypeScope="" ma:versionID="6421ee174289a0263cfe85a9a22e4af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ce2aa6efbe55acdc9f7801499aea0d10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0B17E-437C-4648-A976-C01A0505BB65}"/>
</file>

<file path=customXml/itemProps2.xml><?xml version="1.0" encoding="utf-8"?>
<ds:datastoreItem xmlns:ds="http://schemas.openxmlformats.org/officeDocument/2006/customXml" ds:itemID="{57FACCC6-5488-4E76-83FA-BA15C2A5912A}"/>
</file>

<file path=customXml/itemProps3.xml><?xml version="1.0" encoding="utf-8"?>
<ds:datastoreItem xmlns:ds="http://schemas.openxmlformats.org/officeDocument/2006/customXml" ds:itemID="{EA031A54-793F-4899-99F6-0F7A143056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Protocole rivières niveau 2 MZB</vt:lpstr>
      <vt:lpstr>Protocole rivières niveau 2 AG</vt:lpstr>
      <vt:lpstr>Protocole rivières niveau 1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Ilg, Christiane</dc:creator>
  <cp:lastModifiedBy>Ilg, Christiane</cp:lastModifiedBy>
  <cp:lastPrinted>2019-09-10T11:19:19Z</cp:lastPrinted>
  <dcterms:created xsi:type="dcterms:W3CDTF">2018-09-27T14:03:24Z</dcterms:created>
  <dcterms:modified xsi:type="dcterms:W3CDTF">2020-06-15T14:30:24Z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0x01010029C0F92880247D4C86C63C076D65B51D</vt:lpwstr>
  </property>
</Properties>
</file>