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ec\switchdrive2\VSA-Faulung-auf-switchdrive\4-Berechnungen\EXCEL\"/>
    </mc:Choice>
  </mc:AlternateContent>
  <xr:revisionPtr revIDLastSave="0" documentId="13_ncr:1_{C0067E0C-BA0E-4BDD-AFF5-450BB5BF0EB3}" xr6:coauthVersionLast="45" xr6:coauthVersionMax="45" xr10:uidLastSave="{00000000-0000-0000-0000-000000000000}"/>
  <bookViews>
    <workbookView xWindow="28680" yWindow="-120" windowWidth="29040" windowHeight="15840" xr2:uid="{C0317C89-D26B-45AD-9706-536EA837E58F}"/>
  </bookViews>
  <sheets>
    <sheet name="Betriebsbeurteilung" sheetId="5" r:id="rId1"/>
    <sheet name="Substratbeurteilung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11" l="1"/>
  <c r="D13" i="11"/>
  <c r="D11" i="11"/>
  <c r="Q11" i="11"/>
  <c r="S11" i="11"/>
  <c r="U11" i="11"/>
  <c r="W11" i="11"/>
  <c r="W1" i="5"/>
  <c r="U1" i="5"/>
  <c r="S1" i="5"/>
  <c r="Q1" i="5"/>
  <c r="Q63" i="11"/>
  <c r="S63" i="11"/>
  <c r="U63" i="11"/>
  <c r="W63" i="11"/>
  <c r="Q64" i="11"/>
  <c r="S64" i="11"/>
  <c r="U64" i="11"/>
  <c r="W64" i="11"/>
  <c r="Q65" i="11"/>
  <c r="S65" i="11"/>
  <c r="U65" i="11"/>
  <c r="W65" i="11"/>
  <c r="D66" i="11"/>
  <c r="D67" i="11"/>
  <c r="D68" i="11"/>
  <c r="D69" i="11"/>
  <c r="D70" i="11"/>
  <c r="D71" i="11"/>
  <c r="D72" i="11"/>
  <c r="D73" i="11"/>
  <c r="D65" i="11"/>
  <c r="D64" i="11"/>
  <c r="D63" i="11"/>
  <c r="X62" i="11"/>
  <c r="V62" i="11"/>
  <c r="T62" i="11"/>
  <c r="R62" i="11"/>
  <c r="P62" i="11"/>
  <c r="O62" i="11"/>
  <c r="M62" i="11"/>
  <c r="L62" i="11"/>
  <c r="K62" i="11"/>
  <c r="J62" i="11"/>
  <c r="I62" i="11"/>
  <c r="D62" i="11"/>
  <c r="C62" i="11"/>
  <c r="B62" i="11"/>
  <c r="U60" i="11"/>
  <c r="S60" i="11"/>
  <c r="Q60" i="11"/>
  <c r="D60" i="11"/>
  <c r="W59" i="11"/>
  <c r="U59" i="11"/>
  <c r="S59" i="11"/>
  <c r="Q59" i="11"/>
  <c r="D59" i="11"/>
  <c r="U58" i="11"/>
  <c r="S58" i="11"/>
  <c r="Q58" i="11"/>
  <c r="D58" i="11"/>
  <c r="U57" i="11"/>
  <c r="S57" i="11"/>
  <c r="Q57" i="11"/>
  <c r="D57" i="11"/>
  <c r="U56" i="11"/>
  <c r="S56" i="11"/>
  <c r="Q56" i="11"/>
  <c r="D56" i="11"/>
  <c r="W55" i="11"/>
  <c r="U55" i="11"/>
  <c r="S55" i="11"/>
  <c r="Q55" i="11"/>
  <c r="D55" i="11"/>
  <c r="S54" i="11"/>
  <c r="Q54" i="11"/>
  <c r="D54" i="11"/>
  <c r="U53" i="11"/>
  <c r="S53" i="11"/>
  <c r="Q53" i="11"/>
  <c r="D53" i="11"/>
  <c r="W52" i="11"/>
  <c r="U52" i="11"/>
  <c r="S52" i="11"/>
  <c r="Q52" i="11"/>
  <c r="D52" i="11"/>
  <c r="W51" i="11"/>
  <c r="U51" i="11"/>
  <c r="S51" i="11"/>
  <c r="Q51" i="11"/>
  <c r="D51" i="11"/>
  <c r="U50" i="11"/>
  <c r="S50" i="11"/>
  <c r="Q50" i="11"/>
  <c r="D50" i="11"/>
  <c r="W49" i="11"/>
  <c r="U49" i="11"/>
  <c r="S49" i="11"/>
  <c r="Q49" i="11"/>
  <c r="D49" i="11"/>
  <c r="U48" i="11"/>
  <c r="S48" i="11"/>
  <c r="Q48" i="11"/>
  <c r="D48" i="11"/>
  <c r="W47" i="11"/>
  <c r="U47" i="11"/>
  <c r="S47" i="11"/>
  <c r="Q47" i="11"/>
  <c r="D47" i="11"/>
  <c r="W46" i="11"/>
  <c r="U46" i="11"/>
  <c r="S46" i="11"/>
  <c r="Q46" i="11"/>
  <c r="D46" i="11"/>
  <c r="U45" i="11"/>
  <c r="S45" i="11"/>
  <c r="Q45" i="11"/>
  <c r="D45" i="11"/>
  <c r="W44" i="11"/>
  <c r="U44" i="11"/>
  <c r="S44" i="11"/>
  <c r="Q44" i="11"/>
  <c r="D44" i="11"/>
  <c r="U43" i="11"/>
  <c r="S43" i="11"/>
  <c r="Q43" i="11"/>
  <c r="D43" i="11"/>
  <c r="W42" i="11"/>
  <c r="U42" i="11"/>
  <c r="S42" i="11"/>
  <c r="Q42" i="11"/>
  <c r="D42" i="11"/>
  <c r="W41" i="11"/>
  <c r="U41" i="11"/>
  <c r="S41" i="11"/>
  <c r="Q41" i="11"/>
  <c r="D41" i="11"/>
  <c r="U40" i="11"/>
  <c r="S40" i="11"/>
  <c r="Q40" i="11"/>
  <c r="D40" i="11"/>
  <c r="W39" i="11"/>
  <c r="U39" i="11"/>
  <c r="S39" i="11"/>
  <c r="Q39" i="11"/>
  <c r="D39" i="11"/>
  <c r="W38" i="11"/>
  <c r="U38" i="11"/>
  <c r="S38" i="11"/>
  <c r="Q38" i="11"/>
  <c r="D38" i="11"/>
  <c r="W37" i="11"/>
  <c r="U37" i="11"/>
  <c r="S37" i="11"/>
  <c r="Q37" i="11"/>
  <c r="D37" i="11"/>
  <c r="W36" i="11"/>
  <c r="U36" i="11"/>
  <c r="S36" i="11"/>
  <c r="Q36" i="11"/>
  <c r="D36" i="11"/>
  <c r="S35" i="11"/>
  <c r="Q35" i="11"/>
  <c r="D35" i="11"/>
  <c r="W34" i="11"/>
  <c r="U34" i="11"/>
  <c r="S34" i="11"/>
  <c r="Q34" i="11"/>
  <c r="D34" i="11"/>
  <c r="X33" i="11"/>
  <c r="V33" i="11"/>
  <c r="T33" i="11"/>
  <c r="R33" i="11"/>
  <c r="P33" i="11"/>
  <c r="O33" i="11"/>
  <c r="M33" i="11"/>
  <c r="L33" i="11"/>
  <c r="K33" i="11"/>
  <c r="J33" i="11"/>
  <c r="I33" i="11"/>
  <c r="D33" i="11"/>
  <c r="C33" i="11"/>
  <c r="B33" i="11"/>
  <c r="W31" i="11"/>
  <c r="U31" i="11"/>
  <c r="S31" i="11"/>
  <c r="Q31" i="11"/>
  <c r="D31" i="11"/>
  <c r="W30" i="11"/>
  <c r="U30" i="11"/>
  <c r="S30" i="11"/>
  <c r="Q30" i="11"/>
  <c r="D30" i="11"/>
  <c r="W29" i="11"/>
  <c r="U29" i="11"/>
  <c r="S29" i="11"/>
  <c r="Q29" i="11"/>
  <c r="D29" i="11"/>
  <c r="W28" i="11"/>
  <c r="U28" i="11"/>
  <c r="S28" i="11"/>
  <c r="Q28" i="11"/>
  <c r="D28" i="11"/>
  <c r="W27" i="11"/>
  <c r="U27" i="11"/>
  <c r="S27" i="11"/>
  <c r="Q27" i="11"/>
  <c r="D27" i="11"/>
  <c r="V26" i="11"/>
  <c r="W26" i="11" s="1"/>
  <c r="U26" i="11"/>
  <c r="S26" i="11"/>
  <c r="Q26" i="11"/>
  <c r="D26" i="11"/>
  <c r="W25" i="11"/>
  <c r="U25" i="11"/>
  <c r="S25" i="11"/>
  <c r="Q25" i="11"/>
  <c r="D25" i="11"/>
  <c r="W24" i="11"/>
  <c r="U24" i="11"/>
  <c r="S24" i="11"/>
  <c r="Q24" i="11"/>
  <c r="D24" i="11"/>
  <c r="W23" i="11"/>
  <c r="U23" i="11"/>
  <c r="S23" i="11"/>
  <c r="Q23" i="11"/>
  <c r="D23" i="11"/>
  <c r="W22" i="11"/>
  <c r="U22" i="11"/>
  <c r="S22" i="11"/>
  <c r="Q22" i="11"/>
  <c r="D22" i="11"/>
  <c r="X21" i="11"/>
  <c r="V21" i="11"/>
  <c r="T21" i="11"/>
  <c r="R21" i="11"/>
  <c r="P21" i="11"/>
  <c r="O21" i="11"/>
  <c r="M21" i="11"/>
  <c r="L21" i="11"/>
  <c r="K21" i="11"/>
  <c r="J21" i="11"/>
  <c r="I21" i="11"/>
  <c r="D21" i="11"/>
  <c r="C21" i="11"/>
  <c r="B21" i="11"/>
  <c r="W18" i="11"/>
  <c r="U18" i="11"/>
  <c r="S18" i="11"/>
  <c r="Q18" i="11"/>
  <c r="D18" i="11"/>
  <c r="D17" i="11"/>
  <c r="D16" i="11"/>
  <c r="D15" i="11"/>
  <c r="D14" i="11"/>
  <c r="D12" i="11"/>
  <c r="W10" i="11"/>
  <c r="U10" i="11"/>
  <c r="S10" i="11"/>
  <c r="Q10" i="11"/>
  <c r="D10" i="11"/>
  <c r="W9" i="11"/>
  <c r="U9" i="11"/>
  <c r="D9" i="11"/>
  <c r="W8" i="11"/>
  <c r="U8" i="11"/>
  <c r="S8" i="11"/>
  <c r="Q8" i="11"/>
  <c r="D8" i="11"/>
  <c r="W7" i="11"/>
  <c r="U7" i="11"/>
  <c r="S7" i="11"/>
  <c r="Q7" i="11"/>
  <c r="D7" i="11"/>
  <c r="W6" i="11"/>
  <c r="U6" i="11"/>
  <c r="S6" i="11"/>
  <c r="Q6" i="11"/>
  <c r="D6" i="11"/>
  <c r="W5" i="11"/>
  <c r="U5" i="11"/>
  <c r="S5" i="11"/>
  <c r="Q5" i="11"/>
  <c r="D5" i="11"/>
  <c r="D4" i="11"/>
  <c r="X3" i="11"/>
  <c r="V3" i="11"/>
  <c r="T3" i="11"/>
  <c r="R3" i="11"/>
  <c r="P3" i="11"/>
  <c r="O3" i="11"/>
  <c r="M3" i="11"/>
  <c r="L3" i="11"/>
  <c r="K3" i="11"/>
  <c r="J3" i="11"/>
  <c r="I3" i="11"/>
  <c r="D3" i="11"/>
  <c r="C3" i="11"/>
  <c r="B3" i="11"/>
  <c r="W1" i="11"/>
  <c r="U1" i="11"/>
  <c r="S1" i="11"/>
  <c r="Q1" i="11"/>
  <c r="Q3" i="11" l="1"/>
  <c r="Q62" i="11"/>
  <c r="Q33" i="11"/>
  <c r="W21" i="11"/>
  <c r="S3" i="11"/>
  <c r="S33" i="11"/>
  <c r="S62" i="11"/>
  <c r="Q21" i="11"/>
  <c r="U3" i="11"/>
  <c r="U33" i="11"/>
  <c r="U62" i="11"/>
  <c r="S21" i="11"/>
  <c r="W3" i="11"/>
  <c r="W33" i="11"/>
  <c r="W62" i="11"/>
  <c r="U21" i="11"/>
  <c r="D69" i="5"/>
  <c r="D23" i="5" l="1"/>
  <c r="D127" i="5"/>
  <c r="D126" i="5"/>
  <c r="D125" i="5"/>
  <c r="D124" i="5"/>
  <c r="D123" i="5"/>
  <c r="D122" i="5"/>
  <c r="D121" i="5"/>
  <c r="D120" i="5"/>
  <c r="D119" i="5"/>
  <c r="W118" i="5"/>
  <c r="U118" i="5"/>
  <c r="S118" i="5"/>
  <c r="Q118" i="5"/>
  <c r="W117" i="5"/>
  <c r="U117" i="5"/>
  <c r="S117" i="5"/>
  <c r="Q117" i="5"/>
  <c r="W116" i="5"/>
  <c r="U116" i="5"/>
  <c r="S116" i="5"/>
  <c r="Q116" i="5"/>
  <c r="W113" i="5"/>
  <c r="U113" i="5"/>
  <c r="S113" i="5"/>
  <c r="Q113" i="5"/>
  <c r="W112" i="5"/>
  <c r="U112" i="5"/>
  <c r="S112" i="5"/>
  <c r="Q112" i="5"/>
  <c r="W111" i="5"/>
  <c r="U111" i="5"/>
  <c r="S111" i="5"/>
  <c r="Q111" i="5"/>
  <c r="W110" i="5"/>
  <c r="U110" i="5"/>
  <c r="S110" i="5"/>
  <c r="Q110" i="5"/>
  <c r="W109" i="5"/>
  <c r="U109" i="5"/>
  <c r="S109" i="5"/>
  <c r="Q109" i="5"/>
  <c r="W108" i="5"/>
  <c r="U108" i="5"/>
  <c r="S108" i="5"/>
  <c r="Q108" i="5"/>
  <c r="W107" i="5"/>
  <c r="U107" i="5"/>
  <c r="S107" i="5"/>
  <c r="Q107" i="5"/>
  <c r="W106" i="5"/>
  <c r="U106" i="5"/>
  <c r="S106" i="5"/>
  <c r="Q106" i="5"/>
  <c r="W105" i="5"/>
  <c r="U105" i="5"/>
  <c r="S105" i="5"/>
  <c r="Q105" i="5"/>
  <c r="W104" i="5"/>
  <c r="U104" i="5"/>
  <c r="S104" i="5"/>
  <c r="Q104" i="5"/>
  <c r="W103" i="5"/>
  <c r="U103" i="5"/>
  <c r="S103" i="5"/>
  <c r="Q103" i="5"/>
  <c r="W102" i="5"/>
  <c r="U102" i="5"/>
  <c r="S102" i="5"/>
  <c r="Q102" i="5"/>
  <c r="D118" i="5"/>
  <c r="D117" i="5"/>
  <c r="D116" i="5"/>
  <c r="D113" i="5"/>
  <c r="D112" i="5"/>
  <c r="D111" i="5"/>
  <c r="D110" i="5"/>
  <c r="D109" i="5"/>
  <c r="D108" i="5"/>
  <c r="D107" i="5"/>
  <c r="D106" i="5"/>
  <c r="D105" i="5"/>
  <c r="D104" i="5"/>
  <c r="D103" i="5"/>
  <c r="D102" i="5"/>
  <c r="D92" i="5"/>
  <c r="D91" i="5"/>
  <c r="D90" i="5"/>
  <c r="D89" i="5"/>
  <c r="D99" i="5"/>
  <c r="D98" i="5"/>
  <c r="D97" i="5"/>
  <c r="D96" i="5"/>
  <c r="D95" i="5"/>
  <c r="D57" i="5"/>
  <c r="D56" i="5"/>
  <c r="D55" i="5"/>
  <c r="D54" i="5"/>
  <c r="D53" i="5"/>
  <c r="D52" i="5"/>
  <c r="D51" i="5"/>
  <c r="D50" i="5"/>
  <c r="D49" i="5"/>
  <c r="D48" i="5"/>
  <c r="D37" i="5"/>
  <c r="D36" i="5"/>
  <c r="D35" i="5"/>
  <c r="D34" i="5"/>
  <c r="D33" i="5"/>
  <c r="D32" i="5"/>
  <c r="D45" i="5"/>
  <c r="D12" i="5"/>
  <c r="D44" i="5"/>
  <c r="D43" i="5"/>
  <c r="D42" i="5"/>
  <c r="D41" i="5"/>
  <c r="D40" i="5"/>
  <c r="D39" i="5"/>
  <c r="D38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8" i="5"/>
  <c r="D67" i="5"/>
  <c r="D66" i="5"/>
  <c r="D65" i="5"/>
  <c r="D64" i="5"/>
  <c r="D63" i="5"/>
  <c r="D62" i="5"/>
  <c r="D61" i="5"/>
  <c r="D60" i="5"/>
  <c r="W45" i="5"/>
  <c r="U45" i="5"/>
  <c r="S45" i="5"/>
  <c r="W40" i="5"/>
  <c r="W41" i="5"/>
  <c r="W42" i="5"/>
  <c r="W43" i="5"/>
  <c r="W44" i="5"/>
  <c r="W12" i="5"/>
  <c r="Q12" i="5"/>
  <c r="S12" i="5"/>
  <c r="U12" i="5"/>
  <c r="Q42" i="5"/>
  <c r="S42" i="5"/>
  <c r="U42" i="5"/>
  <c r="Q43" i="5"/>
  <c r="S43" i="5"/>
  <c r="U43" i="5"/>
  <c r="Q44" i="5"/>
  <c r="S44" i="5"/>
  <c r="U44" i="5"/>
  <c r="U41" i="5"/>
  <c r="S41" i="5"/>
  <c r="S32" i="5"/>
  <c r="S33" i="5"/>
  <c r="S34" i="5"/>
  <c r="S35" i="5"/>
  <c r="S36" i="5"/>
  <c r="Q38" i="5"/>
  <c r="Q39" i="5"/>
  <c r="Q40" i="5"/>
  <c r="S40" i="5"/>
  <c r="S39" i="5"/>
  <c r="S38" i="5"/>
  <c r="S37" i="5"/>
  <c r="W37" i="5"/>
  <c r="W38" i="5"/>
  <c r="W39" i="5"/>
  <c r="Q33" i="5"/>
  <c r="Q34" i="5"/>
  <c r="Q35" i="5"/>
  <c r="Q36" i="5"/>
  <c r="Q37" i="5"/>
  <c r="Q41" i="5"/>
  <c r="Q45" i="5"/>
  <c r="Q32" i="5"/>
  <c r="Q86" i="5"/>
  <c r="Q85" i="5"/>
  <c r="Q84" i="5"/>
  <c r="Q83" i="5"/>
  <c r="Q82" i="5"/>
  <c r="Q81" i="5"/>
  <c r="Q80" i="5"/>
  <c r="Q79" i="5"/>
  <c r="Q78" i="5"/>
  <c r="Q77" i="5"/>
  <c r="Q76" i="5"/>
  <c r="Q75" i="5"/>
  <c r="Q74" i="5"/>
  <c r="Q73" i="5"/>
  <c r="Q72" i="5"/>
  <c r="Q71" i="5"/>
  <c r="Q70" i="5"/>
  <c r="Q69" i="5"/>
  <c r="Q68" i="5"/>
  <c r="Q67" i="5"/>
  <c r="Q66" i="5"/>
  <c r="Q65" i="5"/>
  <c r="Q64" i="5"/>
  <c r="Q63" i="5"/>
  <c r="Q62" i="5"/>
  <c r="Q61" i="5"/>
  <c r="Q60" i="5"/>
  <c r="S86" i="5"/>
  <c r="S85" i="5"/>
  <c r="S84" i="5"/>
  <c r="S83" i="5"/>
  <c r="S82" i="5"/>
  <c r="S81" i="5"/>
  <c r="S80" i="5"/>
  <c r="S79" i="5"/>
  <c r="S78" i="5"/>
  <c r="S77" i="5"/>
  <c r="S76" i="5"/>
  <c r="S75" i="5"/>
  <c r="S74" i="5"/>
  <c r="S73" i="5"/>
  <c r="S72" i="5"/>
  <c r="S71" i="5"/>
  <c r="S70" i="5"/>
  <c r="S69" i="5"/>
  <c r="S68" i="5"/>
  <c r="S67" i="5"/>
  <c r="S66" i="5"/>
  <c r="S65" i="5"/>
  <c r="S64" i="5"/>
  <c r="S63" i="5"/>
  <c r="S62" i="5"/>
  <c r="S61" i="5"/>
  <c r="S60" i="5"/>
  <c r="X115" i="5"/>
  <c r="V115" i="5"/>
  <c r="T115" i="5"/>
  <c r="R115" i="5"/>
  <c r="P115" i="5"/>
  <c r="O115" i="5"/>
  <c r="M115" i="5"/>
  <c r="L115" i="5"/>
  <c r="K115" i="5"/>
  <c r="J115" i="5"/>
  <c r="I115" i="5"/>
  <c r="D115" i="5"/>
  <c r="C115" i="5"/>
  <c r="B115" i="5"/>
  <c r="X101" i="5"/>
  <c r="V101" i="5"/>
  <c r="T101" i="5"/>
  <c r="R101" i="5"/>
  <c r="P101" i="5"/>
  <c r="O101" i="5"/>
  <c r="M101" i="5"/>
  <c r="L101" i="5"/>
  <c r="K101" i="5"/>
  <c r="J101" i="5"/>
  <c r="I101" i="5"/>
  <c r="D101" i="5"/>
  <c r="C101" i="5"/>
  <c r="B101" i="5"/>
  <c r="X94" i="5"/>
  <c r="V94" i="5"/>
  <c r="T94" i="5"/>
  <c r="R94" i="5"/>
  <c r="P94" i="5"/>
  <c r="O94" i="5"/>
  <c r="M94" i="5"/>
  <c r="L94" i="5"/>
  <c r="K94" i="5"/>
  <c r="J94" i="5"/>
  <c r="I94" i="5"/>
  <c r="D94" i="5"/>
  <c r="C94" i="5"/>
  <c r="B94" i="5"/>
  <c r="X88" i="5"/>
  <c r="V88" i="5"/>
  <c r="T88" i="5"/>
  <c r="R88" i="5"/>
  <c r="P88" i="5"/>
  <c r="O88" i="5"/>
  <c r="M88" i="5"/>
  <c r="L88" i="5"/>
  <c r="K88" i="5"/>
  <c r="J88" i="5"/>
  <c r="I88" i="5"/>
  <c r="D88" i="5"/>
  <c r="C88" i="5"/>
  <c r="B88" i="5"/>
  <c r="X31" i="5"/>
  <c r="V31" i="5"/>
  <c r="T31" i="5"/>
  <c r="R31" i="5"/>
  <c r="P31" i="5"/>
  <c r="O31" i="5"/>
  <c r="M31" i="5"/>
  <c r="L31" i="5"/>
  <c r="K31" i="5"/>
  <c r="J31" i="5"/>
  <c r="I31" i="5"/>
  <c r="D31" i="5"/>
  <c r="C31" i="5"/>
  <c r="B31" i="5"/>
  <c r="X59" i="5"/>
  <c r="V59" i="5"/>
  <c r="T59" i="5"/>
  <c r="R59" i="5"/>
  <c r="P59" i="5"/>
  <c r="O59" i="5"/>
  <c r="M59" i="5"/>
  <c r="L59" i="5"/>
  <c r="K59" i="5"/>
  <c r="J59" i="5"/>
  <c r="I59" i="5"/>
  <c r="D59" i="5"/>
  <c r="C59" i="5"/>
  <c r="B59" i="5"/>
  <c r="X47" i="5"/>
  <c r="V47" i="5"/>
  <c r="T47" i="5"/>
  <c r="R47" i="5"/>
  <c r="P47" i="5"/>
  <c r="O47" i="5"/>
  <c r="M47" i="5"/>
  <c r="L47" i="5"/>
  <c r="K47" i="5"/>
  <c r="J47" i="5"/>
  <c r="I47" i="5"/>
  <c r="D47" i="5"/>
  <c r="C47" i="5"/>
  <c r="B47" i="5"/>
  <c r="X10" i="5"/>
  <c r="V10" i="5"/>
  <c r="T10" i="5"/>
  <c r="R10" i="5"/>
  <c r="P10" i="5"/>
  <c r="O10" i="5"/>
  <c r="M10" i="5"/>
  <c r="L10" i="5"/>
  <c r="K10" i="5"/>
  <c r="J10" i="5"/>
  <c r="I10" i="5"/>
  <c r="D10" i="5"/>
  <c r="C10" i="5"/>
  <c r="B10" i="5"/>
  <c r="Q52" i="5"/>
  <c r="Q53" i="5"/>
  <c r="Q54" i="5"/>
  <c r="Q55" i="5"/>
  <c r="Q56" i="5"/>
  <c r="Q57" i="5"/>
  <c r="D29" i="5"/>
  <c r="S55" i="5"/>
  <c r="S56" i="5"/>
  <c r="S57" i="5"/>
  <c r="S52" i="5"/>
  <c r="S53" i="5"/>
  <c r="S54" i="5"/>
  <c r="W51" i="5"/>
  <c r="W50" i="5"/>
  <c r="W49" i="5"/>
  <c r="W48" i="5"/>
  <c r="W29" i="5"/>
  <c r="W23" i="5"/>
  <c r="W19" i="5"/>
  <c r="W18" i="5"/>
  <c r="W17" i="5"/>
  <c r="W16" i="5"/>
  <c r="W15" i="5"/>
  <c r="W14" i="5"/>
  <c r="W13" i="5"/>
  <c r="W5" i="5"/>
  <c r="W6" i="5"/>
  <c r="W7" i="5"/>
  <c r="W8" i="5"/>
  <c r="W4" i="5"/>
  <c r="U51" i="5"/>
  <c r="S51" i="5"/>
  <c r="Q51" i="5"/>
  <c r="U50" i="5"/>
  <c r="S50" i="5"/>
  <c r="Q50" i="5"/>
  <c r="U49" i="5"/>
  <c r="S49" i="5"/>
  <c r="Q49" i="5"/>
  <c r="U48" i="5"/>
  <c r="S48" i="5"/>
  <c r="Q48" i="5"/>
  <c r="S29" i="5"/>
  <c r="U29" i="5"/>
  <c r="Q29" i="5"/>
  <c r="D28" i="5"/>
  <c r="D27" i="5"/>
  <c r="D26" i="5"/>
  <c r="D25" i="5"/>
  <c r="D24" i="5"/>
  <c r="D22" i="5"/>
  <c r="D19" i="5"/>
  <c r="D21" i="5"/>
  <c r="D20" i="5"/>
  <c r="U23" i="5"/>
  <c r="S23" i="5"/>
  <c r="Q23" i="5"/>
  <c r="D11" i="5"/>
  <c r="D13" i="5"/>
  <c r="D18" i="5"/>
  <c r="D17" i="5"/>
  <c r="D16" i="5"/>
  <c r="D15" i="5"/>
  <c r="D14" i="5"/>
  <c r="U16" i="5"/>
  <c r="U17" i="5"/>
  <c r="U18" i="5"/>
  <c r="S18" i="5"/>
  <c r="Q18" i="5"/>
  <c r="S17" i="5"/>
  <c r="Q17" i="5"/>
  <c r="S16" i="5"/>
  <c r="Q16" i="5"/>
  <c r="Q14" i="5"/>
  <c r="S14" i="5"/>
  <c r="U14" i="5"/>
  <c r="Q15" i="5"/>
  <c r="S15" i="5"/>
  <c r="U15" i="5"/>
  <c r="U13" i="5"/>
  <c r="S13" i="5"/>
  <c r="Q13" i="5"/>
  <c r="D5" i="5"/>
  <c r="D6" i="5"/>
  <c r="D7" i="5"/>
  <c r="D8" i="5"/>
  <c r="Q7" i="5"/>
  <c r="S7" i="5"/>
  <c r="U7" i="5"/>
  <c r="Q8" i="5"/>
  <c r="S8" i="5"/>
  <c r="U8" i="5"/>
  <c r="Q6" i="5"/>
  <c r="S6" i="5"/>
  <c r="U6" i="5"/>
  <c r="D4" i="5"/>
  <c r="S4" i="5"/>
  <c r="Q4" i="5"/>
  <c r="S5" i="5"/>
  <c r="Q5" i="5"/>
  <c r="W3" i="5" l="1"/>
  <c r="U3" i="5"/>
  <c r="S3" i="5"/>
  <c r="Q3" i="5"/>
  <c r="U19" i="5"/>
  <c r="Q94" i="5" l="1"/>
  <c r="Q47" i="5"/>
  <c r="Q10" i="5"/>
  <c r="Q88" i="5"/>
  <c r="Q31" i="5"/>
  <c r="Q115" i="5"/>
  <c r="Q101" i="5"/>
  <c r="Q59" i="5"/>
  <c r="S88" i="5"/>
  <c r="S10" i="5"/>
  <c r="S31" i="5"/>
  <c r="S115" i="5"/>
  <c r="S101" i="5"/>
  <c r="S59" i="5"/>
  <c r="S94" i="5"/>
  <c r="S47" i="5"/>
  <c r="U115" i="5"/>
  <c r="U31" i="5"/>
  <c r="U101" i="5"/>
  <c r="U59" i="5"/>
  <c r="U47" i="5"/>
  <c r="U94" i="5"/>
  <c r="U88" i="5"/>
  <c r="U10" i="5"/>
  <c r="W94" i="5"/>
  <c r="W101" i="5"/>
  <c r="W59" i="5"/>
  <c r="W47" i="5"/>
  <c r="W10" i="5"/>
  <c r="W88" i="5"/>
  <c r="W115" i="5"/>
  <c r="W31" i="5"/>
  <c r="U99" i="5" l="1"/>
  <c r="W99" i="5"/>
  <c r="U98" i="5"/>
  <c r="W98" i="5"/>
  <c r="U97" i="5"/>
  <c r="U96" i="5"/>
  <c r="W96" i="5"/>
  <c r="W97" i="5"/>
  <c r="W95" i="5"/>
  <c r="U95" i="5"/>
  <c r="U90" i="5"/>
  <c r="W90" i="5"/>
  <c r="U91" i="5"/>
  <c r="W91" i="5"/>
  <c r="U92" i="5"/>
  <c r="W92" i="5"/>
  <c r="W89" i="5"/>
  <c r="U89" i="5"/>
  <c r="U38" i="5"/>
  <c r="U39" i="5"/>
  <c r="U40" i="5"/>
  <c r="U37" i="5"/>
  <c r="U33" i="5"/>
  <c r="W33" i="5"/>
  <c r="U34" i="5"/>
  <c r="W34" i="5"/>
  <c r="U35" i="5"/>
  <c r="W35" i="5"/>
  <c r="U36" i="5"/>
  <c r="W36" i="5"/>
  <c r="W32" i="5"/>
  <c r="U32" i="5"/>
  <c r="U66" i="5"/>
  <c r="U71" i="5"/>
  <c r="U74" i="5"/>
  <c r="U86" i="5"/>
  <c r="U84" i="5"/>
  <c r="U82" i="5"/>
  <c r="U79" i="5"/>
  <c r="U76" i="5"/>
  <c r="U69" i="5"/>
  <c r="U83" i="5"/>
  <c r="U64" i="5"/>
  <c r="W64" i="5"/>
  <c r="U72" i="5"/>
  <c r="W72" i="5"/>
  <c r="U62" i="5"/>
  <c r="W62" i="5"/>
  <c r="U63" i="5"/>
  <c r="W63" i="5"/>
  <c r="U65" i="5"/>
  <c r="W65" i="5"/>
  <c r="U67" i="5"/>
  <c r="W67" i="5"/>
  <c r="U68" i="5"/>
  <c r="W68" i="5"/>
  <c r="U73" i="5"/>
  <c r="W73" i="5"/>
  <c r="U75" i="5"/>
  <c r="W75" i="5"/>
  <c r="U77" i="5"/>
  <c r="W77" i="5"/>
  <c r="U78" i="5"/>
  <c r="W78" i="5"/>
  <c r="U81" i="5"/>
  <c r="W81" i="5"/>
  <c r="U70" i="5"/>
  <c r="W70" i="5"/>
  <c r="U85" i="5"/>
  <c r="W85" i="5"/>
  <c r="W60" i="5"/>
  <c r="U60" i="5"/>
  <c r="U55" i="5"/>
  <c r="W55" i="5"/>
  <c r="U56" i="5"/>
  <c r="W56" i="5"/>
  <c r="U57" i="5"/>
  <c r="W57" i="5"/>
  <c r="V52" i="5"/>
  <c r="W52" i="5" s="1"/>
  <c r="U52" i="5"/>
  <c r="U53" i="5"/>
  <c r="W53" i="5"/>
  <c r="U54" i="5"/>
  <c r="W54" i="5"/>
  <c r="U5" i="5" l="1"/>
  <c r="U4" i="5"/>
</calcChain>
</file>

<file path=xl/sharedStrings.xml><?xml version="1.0" encoding="utf-8"?>
<sst xmlns="http://schemas.openxmlformats.org/spreadsheetml/2006/main" count="1716" uniqueCount="343">
  <si>
    <t>gut</t>
  </si>
  <si>
    <t>kritisch</t>
  </si>
  <si>
    <t>ungünstig</t>
  </si>
  <si>
    <t>[d]</t>
  </si>
  <si>
    <t>HRT Gesamtsystem</t>
  </si>
  <si>
    <r>
      <t>B</t>
    </r>
    <r>
      <rPr>
        <vertAlign val="sub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 Stufe 1</t>
    </r>
  </si>
  <si>
    <r>
      <t>[kg oTS d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 xml:space="preserve"> m</t>
    </r>
    <r>
      <rPr>
        <vertAlign val="superscript"/>
        <sz val="11"/>
        <color theme="1"/>
        <rFont val="Calibri"/>
        <family val="2"/>
        <scheme val="minor"/>
      </rPr>
      <t>-3</t>
    </r>
    <r>
      <rPr>
        <sz val="11"/>
        <color theme="1"/>
        <rFont val="Calibri"/>
        <family val="2"/>
        <scheme val="minor"/>
      </rPr>
      <t>]</t>
    </r>
  </si>
  <si>
    <t>Schaumbildung</t>
  </si>
  <si>
    <t>pH-Wert</t>
  </si>
  <si>
    <t>Leitfähigkeit</t>
  </si>
  <si>
    <t>[-]</t>
  </si>
  <si>
    <t>Substratbeurteilung</t>
  </si>
  <si>
    <t>Aromaten</t>
  </si>
  <si>
    <t>Halogene</t>
  </si>
  <si>
    <t>FOS</t>
  </si>
  <si>
    <t>TAC</t>
  </si>
  <si>
    <t>FOS/TAC</t>
  </si>
  <si>
    <t>ES</t>
  </si>
  <si>
    <t>PS</t>
  </si>
  <si>
    <t>Essigsäure</t>
  </si>
  <si>
    <t>Propionsäure</t>
  </si>
  <si>
    <t>BS</t>
  </si>
  <si>
    <t>ES/PS</t>
  </si>
  <si>
    <t>iBS</t>
  </si>
  <si>
    <t>VS</t>
  </si>
  <si>
    <t>iVS</t>
  </si>
  <si>
    <t>PP</t>
  </si>
  <si>
    <t>SS</t>
  </si>
  <si>
    <t>O2</t>
  </si>
  <si>
    <t>H2</t>
  </si>
  <si>
    <t>CH4</t>
  </si>
  <si>
    <t>CO2</t>
  </si>
  <si>
    <t>NH3</t>
  </si>
  <si>
    <t>H2S</t>
  </si>
  <si>
    <t>[°C]</t>
  </si>
  <si>
    <t>Antibiotika</t>
  </si>
  <si>
    <t>Gas</t>
  </si>
  <si>
    <t>Pasteurisation</t>
  </si>
  <si>
    <t>Warmhaltung</t>
  </si>
  <si>
    <t>Sterilisation</t>
  </si>
  <si>
    <t>Eignung als Dünger</t>
  </si>
  <si>
    <t>Lagerbarkeit</t>
  </si>
  <si>
    <t>Geruchsbildung bei Lagerung</t>
  </si>
  <si>
    <t>Beurteilung</t>
  </si>
  <si>
    <t>SRT Stufe 1</t>
  </si>
  <si>
    <t>Einheit</t>
  </si>
  <si>
    <t>Wert</t>
  </si>
  <si>
    <t>gering</t>
  </si>
  <si>
    <t>Chlorierte Kohlenwasserstoffe</t>
  </si>
  <si>
    <t>Mykotoxine</t>
  </si>
  <si>
    <t>Siloxane</t>
  </si>
  <si>
    <t>keine</t>
  </si>
  <si>
    <t>sehr gering</t>
  </si>
  <si>
    <t>hoch</t>
  </si>
  <si>
    <t>sehr hoch</t>
  </si>
  <si>
    <t>Buttersäure</t>
  </si>
  <si>
    <t>Iso-Buttersäure</t>
  </si>
  <si>
    <t>Valeriansäure</t>
  </si>
  <si>
    <t>Iso-Valeriansäure</t>
  </si>
  <si>
    <t>Verweilzeit der Biozönose (Mikroorganismen)</t>
  </si>
  <si>
    <t>Auswaschung von Archaeen verhindern</t>
  </si>
  <si>
    <t>Auswaschung von Mikroorganismen möglich</t>
  </si>
  <si>
    <t>Auswaschung von Mikroorganismen wahrscheinlich!</t>
  </si>
  <si>
    <t>Erklärung Parameter</t>
  </si>
  <si>
    <t>Ziel Betrieb</t>
  </si>
  <si>
    <t>Verweilzeit der Substrate im Gesamtsystem</t>
  </si>
  <si>
    <t>Hoher Abbaugrad bzw. stabiler Faulschlamm erreichen</t>
  </si>
  <si>
    <t>Abbaugrad von mehr als 99% zu erwarten</t>
  </si>
  <si>
    <t>Abbaugrad von 90-99% zu erwarten</t>
  </si>
  <si>
    <t>Abbaugrad von weniger als 90% zu erwarten!</t>
  </si>
  <si>
    <t>schlecht</t>
  </si>
  <si>
    <t>Schwach belastet, zusätzliche Fütterung möglich</t>
  </si>
  <si>
    <t xml:space="preserve">Stark belastet, Hemmungen des Abbaus möglich! </t>
  </si>
  <si>
    <t>Gut ausgelastet, Fütterung beibehalten</t>
  </si>
  <si>
    <t>Gut ausgelasteter Faulraum, keine Abbauhemmungen</t>
  </si>
  <si>
    <t>Temperatur im Faulraum</t>
  </si>
  <si>
    <t>Organische Raumbelastung</t>
  </si>
  <si>
    <t>Günstige Temperatur für effizienten Substratabbau</t>
  </si>
  <si>
    <t>pH-Wert im Faulraum</t>
  </si>
  <si>
    <t>Günstiger pH-Wert für ungehemmten Substratabbau</t>
  </si>
  <si>
    <t>Günstige Faulraumtemperatur, effizienter Abbau</t>
  </si>
  <si>
    <t>sehr selten</t>
  </si>
  <si>
    <t>selten</t>
  </si>
  <si>
    <t>oft</t>
  </si>
  <si>
    <t>manchmal</t>
  </si>
  <si>
    <t>immer</t>
  </si>
  <si>
    <t>Beschickungsfrequenz</t>
  </si>
  <si>
    <t>Keine Prozessstörungen durch Schaumbildung</t>
  </si>
  <si>
    <t>Gelegentliche Prozessstörungen durch Schaumbildung</t>
  </si>
  <si>
    <t>Erhebliche Prozessstörungen durch Schaumbildung</t>
  </si>
  <si>
    <t>Bitte auswählen!</t>
  </si>
  <si>
    <t>Keine Prozessstörungen durch T-Schwankungen im Tagesgang</t>
  </si>
  <si>
    <t>Keine Prozessstörungen durch T-Schwankungen im Wochenrhythmus</t>
  </si>
  <si>
    <t>Keine Prozessstörungen durch T-Schwankungen im Jahresgang</t>
  </si>
  <si>
    <t>Möglichst homogene Durchmischung</t>
  </si>
  <si>
    <t>Beschickungsmenge</t>
  </si>
  <si>
    <t>Möglichst konstante Fütterungsmenge bzw. Faulraumbelastung</t>
  </si>
  <si>
    <t>hohe Beschickungsfrequenz</t>
  </si>
  <si>
    <t>mittlere Beschickungsfrequenz</t>
  </si>
  <si>
    <t>tiefe Beschickungsfrequenz</t>
  </si>
  <si>
    <t>gelegentliche Prozessstörungen durch T-Schwankungen im Tagesgang</t>
  </si>
  <si>
    <t>gelegentliche Prozessstörungen durch T-Schwankungen im Wochenrhythmus</t>
  </si>
  <si>
    <t>gelegentliche Prozessstörungen durch T-Schwankungen im Jahresgang</t>
  </si>
  <si>
    <t>Erhebliche Prozessstörungen durch T-Schwankungen im Tagesgang</t>
  </si>
  <si>
    <t>Erhebliche Prozessstörungen durch T-Schwankungen im Wochenrhythmus</t>
  </si>
  <si>
    <t>Erhebliche Prozessstörungen durch T-Schwankungen im Jahresgang</t>
  </si>
  <si>
    <t>konstante Fütterungsfrequenz</t>
  </si>
  <si>
    <t>Möglichst konstante Fütterungsfrequenz</t>
  </si>
  <si>
    <t>Möglichst kontinuierliche Fütterungsfrequenz</t>
  </si>
  <si>
    <t>homogene Durchmischung</t>
  </si>
  <si>
    <t>inhomogene Durchmischung</t>
  </si>
  <si>
    <t>schwankende Fütterungsfrequenz</t>
  </si>
  <si>
    <t>stark schwankende Fütterungsfrequenz</t>
  </si>
  <si>
    <t>Durchmischungsfrequenz</t>
  </si>
  <si>
    <t>Durchmischungsgüte</t>
  </si>
  <si>
    <t>Optimale Durchmischungsfrequenz</t>
  </si>
  <si>
    <t>optimale Durchmischungsfrequenz</t>
  </si>
  <si>
    <t>zu hohe Durchmischungsfrequenz</t>
  </si>
  <si>
    <t>zu tiefe Durchmischungsfrequenz</t>
  </si>
  <si>
    <t>stark inhomogene Durchmischung</t>
  </si>
  <si>
    <t>Schaum im Faulraum</t>
  </si>
  <si>
    <t>Temperaturschwankungen im Tagesgang</t>
  </si>
  <si>
    <t>Temperaturschwankungen im Wochenrhythmus</t>
  </si>
  <si>
    <t>Temperaturschwankungen im Jahresgang</t>
  </si>
  <si>
    <t>Fremd- bzw. Störstoffgehalt</t>
  </si>
  <si>
    <t>Möglichst störungsfreier Betrieb</t>
  </si>
  <si>
    <t>Sinkschichten</t>
  </si>
  <si>
    <t>Möglichst keine Sinkschichten im Faulraum</t>
  </si>
  <si>
    <t>Ablagerungen und Sand im Faulraum</t>
  </si>
  <si>
    <t>Schwimmschichten</t>
  </si>
  <si>
    <t>Schwimmschichten im Faulraum</t>
  </si>
  <si>
    <t>Möglichst keine Schwimmschichten im Faulraum</t>
  </si>
  <si>
    <t>keine Störung durch Sinkschichten im Faulraum</t>
  </si>
  <si>
    <t>keine Störung durch Schwimmschichten im Faulraum</t>
  </si>
  <si>
    <t>moderate Störstoffbelastung</t>
  </si>
  <si>
    <t>keine Störstoffbelastung</t>
  </si>
  <si>
    <t>mögliche Störung durch Sinkschichten im Faulraum</t>
  </si>
  <si>
    <t>grosse Störstoffbelastung</t>
  </si>
  <si>
    <t>Störung durch Sinkschichten im Faulraum wahrscheinlich!</t>
  </si>
  <si>
    <t>Störungen durch Schwimmschichten im Faulraum wahrscheinlich!</t>
  </si>
  <si>
    <t>Notfackelbetrieb</t>
  </si>
  <si>
    <t>Gehalt an Kunststoffen, Alu, Steinen etc.</t>
  </si>
  <si>
    <t>pH-Wert-Schwankungen im Tagesgang</t>
  </si>
  <si>
    <t>pH-Wert- im Wochenrhythmus</t>
  </si>
  <si>
    <t>pH-Wert-Schwankungen im Jahresgang</t>
  </si>
  <si>
    <t>Keine Prozessstörungen durch pH-Schwankungen im Tagesgang</t>
  </si>
  <si>
    <t>Keine Prozessstörungen durch pH-Schwankungen im Wochenrhythmus</t>
  </si>
  <si>
    <t>Keine Prozessstörungen durch pH-Schwankungen im Jahresgang</t>
  </si>
  <si>
    <t>gelegentliche Prozessstörungen durch pH-Schwankungen im Tagesgang</t>
  </si>
  <si>
    <t>gelegentliche Prozessstörungen durch pH-Schwankungen im Wochenrhythmus</t>
  </si>
  <si>
    <t>gelegentliche Prozessstörungen durch pH-Schwankungen im Jahresgang</t>
  </si>
  <si>
    <t>Erhebliche Prozessstörungen durch pH-Schwankungen im Tagesgang</t>
  </si>
  <si>
    <t>Erhebliche Prozessstörungen durch pH-Schwankungen im Wochenrhythmus</t>
  </si>
  <si>
    <t>Erhebliche Prozessstörungen durch pH-Schwankungen im Jahresgang</t>
  </si>
  <si>
    <t>Milieubedingungen</t>
  </si>
  <si>
    <t>Makronährstoffe</t>
  </si>
  <si>
    <t>oTS-Gehalt</t>
  </si>
  <si>
    <t>TS-Gehalt</t>
  </si>
  <si>
    <t>oTS-Anteil der TS</t>
  </si>
  <si>
    <t>[%]</t>
  </si>
  <si>
    <t>TOC-Konzentration</t>
  </si>
  <si>
    <t>CSB-Konzentration</t>
  </si>
  <si>
    <t>N-Konzentration</t>
  </si>
  <si>
    <t>S-Konzentration</t>
  </si>
  <si>
    <t>C:N-Verhätlnis</t>
  </si>
  <si>
    <t>C:P-Verhätlnis</t>
  </si>
  <si>
    <t>N:P-Verhätlnis</t>
  </si>
  <si>
    <t>C:S-Verhätlnis</t>
  </si>
  <si>
    <t>Mikronährstoffe</t>
  </si>
  <si>
    <t>Aluminium (Al)</t>
  </si>
  <si>
    <t>Calcium (Ca)</t>
  </si>
  <si>
    <t>Eisen (Fe)</t>
  </si>
  <si>
    <t>Kalium (K)</t>
  </si>
  <si>
    <t>Kobalt (Co)</t>
  </si>
  <si>
    <t>Mangan (Mn)</t>
  </si>
  <si>
    <t>Molybdän (Mo)</t>
  </si>
  <si>
    <t>Natrium (Na)</t>
  </si>
  <si>
    <t>Nickel (Ni)</t>
  </si>
  <si>
    <t>Selen (Se)</t>
  </si>
  <si>
    <t>Kupfer (Cu)</t>
  </si>
  <si>
    <t>Zink (Zn)</t>
  </si>
  <si>
    <t>Chrom (Cr)</t>
  </si>
  <si>
    <t>Magnesium (Mg)</t>
  </si>
  <si>
    <t>Wolfram (W)</t>
  </si>
  <si>
    <t>Optimal 1.8 mg kg-1 TS</t>
  </si>
  <si>
    <t>Optimal 4 mg kg-1 TS</t>
  </si>
  <si>
    <t>Optimal 16 mg kg-1 TS</t>
  </si>
  <si>
    <t>Optimal 0.5 mg kg-1 TS</t>
  </si>
  <si>
    <t>Optimal 0.6 mg kg-1 TS</t>
  </si>
  <si>
    <t>Optimal 200 mg kg-1 TS</t>
  </si>
  <si>
    <t>Optimal 300 mg kg-1 TS</t>
  </si>
  <si>
    <t>Optimal 40 mg kg-1 TS</t>
  </si>
  <si>
    <t>Optimal 2’400 mg kg-1 TS</t>
  </si>
  <si>
    <t>Schwermetalle und Mikronährstoffe wirken nur auf Mikroorganismen, wenn sie in löslicher, freier Form vorliegen.</t>
  </si>
  <si>
    <t>Optimale Konzentration</t>
  </si>
  <si>
    <t>die Konzentration liegt im optimalen Bereich</t>
  </si>
  <si>
    <t>Salzgehalt</t>
  </si>
  <si>
    <t>Pufferkapazität, Alkalinität</t>
  </si>
  <si>
    <r>
      <t>Sauerstoffgehalt im Biogas (O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</si>
  <si>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Gelöst-Sauerstoff</t>
  </si>
  <si>
    <r>
      <t>Sauerstoffpartialdruck (pO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</si>
  <si>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Temperatur Stufe 1</t>
  </si>
  <si>
    <t>pH-Wert Stufe 1</t>
  </si>
  <si>
    <t>Temperatur Stufe 2</t>
  </si>
  <si>
    <t>Temperatur Stufe 3</t>
  </si>
  <si>
    <t>Temperatur Stufe 4</t>
  </si>
  <si>
    <t>pH-Wert Stufe 2</t>
  </si>
  <si>
    <t>pH-Wert Stufe 3</t>
  </si>
  <si>
    <t>pH-Wert Stufe 4</t>
  </si>
  <si>
    <t>günstige Viskosität</t>
  </si>
  <si>
    <t>Anhaltspunkt zu Viskosität im Faulraum</t>
  </si>
  <si>
    <t>Redox-Potenzial</t>
  </si>
  <si>
    <t>[mV]</t>
  </si>
  <si>
    <t>Gasqualität</t>
  </si>
  <si>
    <t>Möglichst hoher Gehalt im Biogas</t>
  </si>
  <si>
    <t>Möglichst tiefer Gehalt im Biogas</t>
  </si>
  <si>
    <r>
      <t>Methan (CH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)</t>
    </r>
  </si>
  <si>
    <r>
      <t>Kohlendioxid (CO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</si>
  <si>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Schwefelwasserstoff 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S)</t>
    </r>
  </si>
  <si>
    <t>Total anorganisches N, gelöst</t>
  </si>
  <si>
    <r>
      <t>Ammoniak (NH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</si>
  <si>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r>
      <t>Ammonium (NH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), gelöst</t>
    </r>
  </si>
  <si>
    <r>
      <t>Ammoniak (NH</t>
    </r>
    <r>
      <rPr>
        <vertAlign val="subscript"/>
        <sz val="11"/>
        <color theme="1"/>
        <rFont val="Calibri"/>
        <family val="2"/>
        <scheme val="minor"/>
      </rPr>
      <t>3</t>
    </r>
    <r>
      <rPr>
        <vertAlign val="superscript"/>
        <sz val="11"/>
        <color theme="1"/>
        <rFont val="Calibri"/>
        <family val="2"/>
        <scheme val="minor"/>
      </rPr>
      <t>+</t>
    </r>
    <r>
      <rPr>
        <sz val="11"/>
        <color theme="1"/>
        <rFont val="Calibri"/>
        <family val="2"/>
        <scheme val="minor"/>
      </rPr>
      <t>), gelöst</t>
    </r>
  </si>
  <si>
    <r>
      <t>Schwefelwasserstoff 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S), gelöst</t>
    </r>
  </si>
  <si>
    <r>
      <t>Sulfid (S</t>
    </r>
    <r>
      <rPr>
        <vertAlign val="superscript"/>
        <sz val="11"/>
        <color theme="1"/>
        <rFont val="Calibri"/>
        <family val="2"/>
        <scheme val="minor"/>
      </rPr>
      <t>2-</t>
    </r>
    <r>
      <rPr>
        <sz val="11"/>
        <color theme="1"/>
        <rFont val="Calibri"/>
        <family val="2"/>
        <scheme val="minor"/>
      </rPr>
      <t>), gelöst</t>
    </r>
  </si>
  <si>
    <t>Nebenprodukte</t>
  </si>
  <si>
    <t>Zwischenabbauprodukte</t>
  </si>
  <si>
    <t>ungültiger Eingabewert!</t>
  </si>
  <si>
    <r>
      <t>Wasserstoff 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</si>
  <si>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Wasserstoffpartialdruck (pH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</si>
  <si>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[mbar]</t>
  </si>
  <si>
    <t>[ppm]</t>
  </si>
  <si>
    <t>Gesamtsäuren</t>
  </si>
  <si>
    <t>Flüchtige, organische Fettsäuren (FOS)</t>
  </si>
  <si>
    <t>FOS/TAC-Verhältnis</t>
  </si>
  <si>
    <t>Essigsäure/Propionsäure-Verhältnis</t>
  </si>
  <si>
    <t>Hemmstoffe</t>
  </si>
  <si>
    <t>Nitrat</t>
  </si>
  <si>
    <t>Nitrit</t>
  </si>
  <si>
    <t>Sulfit</t>
  </si>
  <si>
    <t>Desinfektions- und Lösungsmittel</t>
  </si>
  <si>
    <t>Herbizite, Insektizide und Bakterizide</t>
  </si>
  <si>
    <t>weitere organische Verbindungen</t>
  </si>
  <si>
    <t>Biogasproduktivität</t>
  </si>
  <si>
    <r>
      <t>[Nm</t>
    </r>
    <r>
      <rPr>
        <vertAlign val="superscript"/>
        <sz val="11"/>
        <color theme="1"/>
        <rFont val="Calibri"/>
        <family val="2"/>
        <scheme val="minor"/>
      </rPr>
      <t>-3</t>
    </r>
    <r>
      <rPr>
        <sz val="11"/>
        <color theme="1"/>
        <rFont val="Calibri"/>
        <family val="2"/>
        <scheme val="minor"/>
      </rPr>
      <t xml:space="preserve"> d</t>
    </r>
    <r>
      <rPr>
        <vertAlign val="superscript"/>
        <sz val="11"/>
        <color theme="1"/>
        <rFont val="Calibri"/>
        <family val="2"/>
        <scheme val="minor"/>
      </rPr>
      <t xml:space="preserve">-1 </t>
    </r>
    <r>
      <rPr>
        <sz val="11"/>
        <color theme="1"/>
        <rFont val="Calibri"/>
        <family val="2"/>
        <scheme val="minor"/>
      </rPr>
      <t>m</t>
    </r>
    <r>
      <rPr>
        <vertAlign val="superscript"/>
        <sz val="11"/>
        <color theme="1"/>
        <rFont val="Calibri"/>
        <family val="2"/>
        <scheme val="minor"/>
      </rPr>
      <t>-3</t>
    </r>
    <r>
      <rPr>
        <sz val="11"/>
        <color theme="1"/>
        <rFont val="Calibri"/>
        <family val="2"/>
        <scheme val="minor"/>
      </rPr>
      <t>]</t>
    </r>
  </si>
  <si>
    <t>Methanproduktivität</t>
  </si>
  <si>
    <t>Faulraumbelastung</t>
  </si>
  <si>
    <t>immer gleich</t>
  </si>
  <si>
    <t>ziemlich regelmässig</t>
  </si>
  <si>
    <t>oft unregelmässig</t>
  </si>
  <si>
    <t>meist unregelmässig</t>
  </si>
  <si>
    <t>schwankt täglich</t>
  </si>
  <si>
    <t>keine Ahnung</t>
  </si>
  <si>
    <t>sehr gut</t>
  </si>
  <si>
    <t>sehr schlecht</t>
  </si>
  <si>
    <t>Quecksilber (Hg)</t>
  </si>
  <si>
    <t>Blei (Pb)</t>
  </si>
  <si>
    <t>G1</t>
  </si>
  <si>
    <t>G2</t>
  </si>
  <si>
    <t>G4</t>
  </si>
  <si>
    <t>G3</t>
  </si>
  <si>
    <t>G5</t>
  </si>
  <si>
    <t>G6</t>
  </si>
  <si>
    <t>Typische Informationquelle</t>
  </si>
  <si>
    <t>Tool Kennwertberechnung</t>
  </si>
  <si>
    <t>Auswaschung von Archaeen aus dem Reaktor verhindern</t>
  </si>
  <si>
    <t>c</t>
  </si>
  <si>
    <t>d</t>
  </si>
  <si>
    <t>Hohe Produktivität</t>
  </si>
  <si>
    <t>Durchschnittliche Produktivität</t>
  </si>
  <si>
    <t>Tiefe Produktivität</t>
  </si>
  <si>
    <t>kein Wert eingegeben!</t>
  </si>
  <si>
    <t>e</t>
  </si>
  <si>
    <t>f</t>
  </si>
  <si>
    <t>nicht nachweisbar</t>
  </si>
  <si>
    <t>mittel</t>
  </si>
  <si>
    <t>hervorragend</t>
  </si>
  <si>
    <t>kontante HRT</t>
  </si>
  <si>
    <t>schwankende HRT</t>
  </si>
  <si>
    <t>stark schwankende HRT</t>
  </si>
  <si>
    <t>kontante Br</t>
  </si>
  <si>
    <t>schwankende Br</t>
  </si>
  <si>
    <t>stark schwankende Br</t>
  </si>
  <si>
    <t>keine Anzeichen auf Gasverluste</t>
  </si>
  <si>
    <t>Störung durch Schwimmschichten im Faulraum möglich</t>
  </si>
  <si>
    <t>Gasverluste möglich</t>
  </si>
  <si>
    <t>Gasverluste wahrscheinlich!</t>
  </si>
  <si>
    <t>Biogasgeruch</t>
  </si>
  <si>
    <t>sehr schwach / sehr selten</t>
  </si>
  <si>
    <t>schwach / selten</t>
  </si>
  <si>
    <t>stark / oft</t>
  </si>
  <si>
    <t>sehr stark / immer</t>
  </si>
  <si>
    <t>moderat / manchmal</t>
  </si>
  <si>
    <t>keine Störungen bei der Gasverwertung</t>
  </si>
  <si>
    <t>geringe Störungen bei der Gasverwertung</t>
  </si>
  <si>
    <t>Erhebliche Störungen bei der Gasverwertung</t>
  </si>
  <si>
    <t>die Konzentration liegt im kritischen Bereich</t>
  </si>
  <si>
    <t>die Konzentration liegt im ungünstigen Bereich</t>
  </si>
  <si>
    <t>kritische Faulraumtemperatur, langsamer Abbau oder instabiler Abbau</t>
  </si>
  <si>
    <t>Ungünstige Faulraumtemperatur, Abbauhemmung wahrscheinlich!</t>
  </si>
  <si>
    <t>Günstiger pH-Wert, effizienter Abbau</t>
  </si>
  <si>
    <t>kritischer pH-Wert, Abbauhemmungen möglich</t>
  </si>
  <si>
    <t>Ungünstiger pH-Wert, Abbauhemmungen wahrscheinlich!</t>
  </si>
  <si>
    <t>kritischer TS-Gehalt, Prozessstörungen möglich</t>
  </si>
  <si>
    <t>Günstiger TS-Gehalt, keine Prozessstörung</t>
  </si>
  <si>
    <t>ungünstiger TS-Gehalt, Prozessstörungen wahrscheinlich!</t>
  </si>
  <si>
    <t>Günstiges Redoxpotenzial, keine Prozessstörung</t>
  </si>
  <si>
    <t>kritisches Redoxpotenzial, Prozessstörungen möglich</t>
  </si>
  <si>
    <t>ungüstiges Redoxpotenzial, Prozessstörungen wahrscheinlich!</t>
  </si>
  <si>
    <t>das Verhältnis liegt im optimalen Bereich</t>
  </si>
  <si>
    <t>das Verhältnis liegt im kritischen Bereich</t>
  </si>
  <si>
    <t>das Verhältnis liegt im ungünstigen Bereich</t>
  </si>
  <si>
    <t>Der Anteil liegt im optimalen Bereich</t>
  </si>
  <si>
    <t>Der Anteil liegt im kritischen Bereich</t>
  </si>
  <si>
    <t>optimal</t>
  </si>
  <si>
    <t>default</t>
  </si>
  <si>
    <t>Der Anteil liegt im ungünstigen Bereich</t>
  </si>
  <si>
    <t>keine Belastung</t>
  </si>
  <si>
    <t>konstante, tiefe Belastung</t>
  </si>
  <si>
    <t>keine Prozesshemmung zu erwarten</t>
  </si>
  <si>
    <t>Prozesshemmung möglich</t>
  </si>
  <si>
    <t>Prozesshemmung wahrscheinlich!</t>
  </si>
  <si>
    <t>Prozessbedingungen</t>
  </si>
  <si>
    <t>Betriebskennwerte</t>
  </si>
  <si>
    <t>TAC-Konzentration</t>
  </si>
  <si>
    <r>
      <t>[Anzahl d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]</t>
    </r>
  </si>
  <si>
    <r>
      <t>[min h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]</t>
    </r>
  </si>
  <si>
    <t>[mS]</t>
  </si>
  <si>
    <r>
      <t>[mg L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]</t>
    </r>
  </si>
  <si>
    <r>
      <t>[g L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]</t>
    </r>
  </si>
  <si>
    <r>
      <t>[mg kg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 xml:space="preserve"> TS]</t>
    </r>
  </si>
  <si>
    <t>Keine Auswaschung von Mikroorganismen zu erwarten</t>
  </si>
  <si>
    <t>Kein Wert eingegeben!</t>
  </si>
  <si>
    <t>Ungültiger Eingabewert!</t>
  </si>
  <si>
    <r>
      <t>[h a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]</t>
    </r>
  </si>
  <si>
    <t>Bemerkung</t>
  </si>
  <si>
    <t>Betriebsbeurteilung</t>
  </si>
  <si>
    <t>Substrateigenschaften</t>
  </si>
  <si>
    <t>Neigung zur Schaumbildung</t>
  </si>
  <si>
    <t>Günstiger TS-Gehalt</t>
  </si>
  <si>
    <t>Energieinhalt</t>
  </si>
  <si>
    <t>Homogenisierbarkeit</t>
  </si>
  <si>
    <t>Zerkleinerungsnotwendigkeit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</si>
</sst>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7" formatCode="#,##0.0"/>
  </numFmts>
  <fonts count="20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theme="3"/>
      <name val="Calibri Light"/>
      <family val="2"/>
      <scheme val="major"/>
    </font>
    <font>
      <i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12">
    <xf numFmtId="0" fontId="0" fillId="0" borderId="0"/>
    <xf numFmtId="0" fontId="1" fillId="0" borderId="1" applyNumberFormat="0" applyFill="0" applyAlignment="0" applyProtection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5" borderId="3" applyNumberFormat="0" applyAlignment="0" applyProtection="0"/>
    <xf numFmtId="0" fontId="8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" fillId="0" borderId="2" applyNumberFormat="0" applyFill="0" applyAlignment="0" applyProtection="0"/>
    <xf numFmtId="0" fontId="7" fillId="5" borderId="3" applyNumberFormat="0" applyAlignment="0" applyProtection="0"/>
    <xf numFmtId="0" fontId="17" fillId="0" borderId="0" applyNumberFormat="0" applyFill="0" applyBorder="0" applyAlignment="0" applyProtection="0"/>
  </cellStyleXfs>
  <cellXfs count="45">
    <xf numFmtId="0" fontId="0" fillId="0" borderId="0" xfId="0"/>
    <xf numFmtId="0" fontId="11" fillId="0" borderId="0" xfId="0" applyFont="1" applyAlignment="1">
      <alignment horizontal="center" vertical="center"/>
    </xf>
    <xf numFmtId="0" fontId="0" fillId="0" borderId="0" xfId="0" applyFill="1" applyBorder="1"/>
    <xf numFmtId="0" fontId="14" fillId="0" borderId="0" xfId="0" applyFont="1" applyFill="1" applyBorder="1" applyAlignment="1">
      <alignment horizontal="justify" vertical="center"/>
    </xf>
    <xf numFmtId="0" fontId="15" fillId="0" borderId="0" xfId="0" applyFont="1" applyFill="1" applyBorder="1"/>
    <xf numFmtId="0" fontId="1" fillId="0" borderId="1" xfId="1"/>
    <xf numFmtId="0" fontId="7" fillId="5" borderId="3" xfId="5"/>
    <xf numFmtId="0" fontId="10" fillId="0" borderId="0" xfId="8"/>
    <xf numFmtId="0" fontId="9" fillId="0" borderId="0" xfId="7"/>
    <xf numFmtId="164" fontId="7" fillId="5" borderId="3" xfId="5" applyNumberFormat="1"/>
    <xf numFmtId="0" fontId="10" fillId="0" borderId="0" xfId="8" applyFill="1" applyBorder="1"/>
    <xf numFmtId="0" fontId="0" fillId="6" borderId="0" xfId="0" applyFill="1"/>
    <xf numFmtId="0" fontId="0" fillId="7" borderId="0" xfId="0" applyFill="1"/>
    <xf numFmtId="0" fontId="0" fillId="8" borderId="0" xfId="0" applyFill="1"/>
    <xf numFmtId="0" fontId="9" fillId="0" borderId="0" xfId="7" applyFill="1" applyBorder="1"/>
    <xf numFmtId="0" fontId="4" fillId="2" borderId="1" xfId="2" applyBorder="1" applyAlignment="1">
      <alignment textRotation="90"/>
    </xf>
    <xf numFmtId="0" fontId="6" fillId="4" borderId="1" xfId="4" applyBorder="1" applyAlignment="1">
      <alignment textRotation="90"/>
    </xf>
    <xf numFmtId="0" fontId="5" fillId="3" borderId="1" xfId="3" applyBorder="1" applyAlignment="1">
      <alignment textRotation="90"/>
    </xf>
    <xf numFmtId="0" fontId="9" fillId="0" borderId="0" xfId="0" applyFont="1"/>
    <xf numFmtId="0" fontId="7" fillId="5" borderId="3" xfId="5" applyAlignment="1">
      <alignment horizontal="right"/>
    </xf>
    <xf numFmtId="0" fontId="8" fillId="0" borderId="4" xfId="6"/>
    <xf numFmtId="0" fontId="4" fillId="2" borderId="1" xfId="2" applyBorder="1" applyAlignment="1"/>
    <xf numFmtId="0" fontId="6" fillId="4" borderId="1" xfId="4" applyBorder="1" applyAlignment="1"/>
    <xf numFmtId="164" fontId="7" fillId="5" borderId="3" xfId="5" applyNumberFormat="1" applyAlignment="1">
      <alignment horizontal="right"/>
    </xf>
    <xf numFmtId="164" fontId="8" fillId="0" borderId="4" xfId="6" applyNumberFormat="1"/>
    <xf numFmtId="17" fontId="0" fillId="0" borderId="0" xfId="0" quotePrefix="1" applyNumberFormat="1"/>
    <xf numFmtId="0" fontId="0" fillId="9" borderId="0" xfId="0" applyFill="1"/>
    <xf numFmtId="0" fontId="1" fillId="10" borderId="1" xfId="1" applyFill="1"/>
    <xf numFmtId="0" fontId="10" fillId="10" borderId="0" xfId="8" applyFill="1"/>
    <xf numFmtId="0" fontId="10" fillId="10" borderId="0" xfId="8" applyFill="1" applyBorder="1"/>
    <xf numFmtId="0" fontId="0" fillId="10" borderId="0" xfId="0" applyFill="1"/>
    <xf numFmtId="0" fontId="0" fillId="10" borderId="0" xfId="0" applyFill="1" applyBorder="1"/>
    <xf numFmtId="0" fontId="0" fillId="0" borderId="0" xfId="0" applyFill="1"/>
    <xf numFmtId="0" fontId="5" fillId="3" borderId="1" xfId="3" applyBorder="1" applyAlignment="1"/>
    <xf numFmtId="0" fontId="3" fillId="0" borderId="1" xfId="1" applyFont="1"/>
    <xf numFmtId="0" fontId="15" fillId="0" borderId="1" xfId="1" applyFont="1" applyAlignment="1">
      <alignment horizontal="left"/>
    </xf>
    <xf numFmtId="0" fontId="9" fillId="5" borderId="3" xfId="5" applyFont="1" applyAlignment="1">
      <alignment horizontal="right"/>
    </xf>
    <xf numFmtId="0" fontId="9" fillId="5" borderId="3" xfId="5" applyFont="1"/>
    <xf numFmtId="3" fontId="7" fillId="5" borderId="3" xfId="10" applyNumberFormat="1"/>
    <xf numFmtId="167" fontId="7" fillId="5" borderId="3" xfId="5" applyNumberFormat="1"/>
    <xf numFmtId="167" fontId="7" fillId="5" borderId="3" xfId="10" applyNumberFormat="1"/>
    <xf numFmtId="0" fontId="9" fillId="0" borderId="4" xfId="6" applyFont="1"/>
    <xf numFmtId="0" fontId="18" fillId="0" borderId="1" xfId="11" applyFont="1" applyBorder="1"/>
    <xf numFmtId="0" fontId="19" fillId="0" borderId="0" xfId="8" applyFont="1" applyFill="1" applyBorder="1"/>
    <xf numFmtId="0" fontId="19" fillId="0" borderId="0" xfId="8" applyFont="1"/>
  </cellXfs>
  <cellStyles count="12">
    <cellStyle name="Eingabe" xfId="5" builtinId="20"/>
    <cellStyle name="Eingabe 2" xfId="10" xr:uid="{5F4F0CDC-2CDF-432B-B53E-B62A2AF48E07}"/>
    <cellStyle name="Erklärender Text" xfId="8" builtinId="53"/>
    <cellStyle name="Gut" xfId="2" builtinId="26"/>
    <cellStyle name="Neutral" xfId="4" builtinId="28"/>
    <cellStyle name="Schlecht" xfId="3" builtinId="27"/>
    <cellStyle name="Standard" xfId="0" builtinId="0"/>
    <cellStyle name="Überschrift" xfId="11" builtinId="15"/>
    <cellStyle name="Überschrift 1" xfId="1" builtinId="16"/>
    <cellStyle name="Überschrift 2 2" xfId="9" xr:uid="{82A6E6E0-50E3-423F-93C0-55D502BB2FED}"/>
    <cellStyle name="Verknüpfte Zelle" xfId="6" builtinId="24"/>
    <cellStyle name="Warnender Text" xfId="7" builtinId="11"/>
  </cellStyles>
  <dxfs count="52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50F4D-482D-4F95-B2C8-8A4D07C226CB}">
  <sheetPr>
    <tabColor rgb="FF92D050"/>
  </sheetPr>
  <dimension ref="A1:AF145"/>
  <sheetViews>
    <sheetView tabSelected="1" zoomScale="70" zoomScaleNormal="70" workbookViewId="0">
      <pane xSplit="4" ySplit="3" topLeftCell="H4" activePane="bottomRight" state="frozen"/>
      <selection pane="topRight" activeCell="F1" sqref="F1"/>
      <selection pane="bottomLeft" activeCell="A2" sqref="A2"/>
      <selection pane="bottomRight" activeCell="A3" sqref="A3"/>
    </sheetView>
  </sheetViews>
  <sheetFormatPr baseColWidth="10" defaultColWidth="8.7265625" defaultRowHeight="14.5" x14ac:dyDescent="0.35"/>
  <cols>
    <col min="1" max="1" width="45" style="1" bestFit="1" customWidth="1"/>
    <col min="2" max="2" width="14.7265625" bestFit="1" customWidth="1"/>
    <col min="3" max="3" width="11" style="8" bestFit="1" customWidth="1"/>
    <col min="4" max="4" width="51" bestFit="1" customWidth="1"/>
    <col min="5" max="5" width="50.54296875" hidden="1" customWidth="1"/>
    <col min="6" max="6" width="39" hidden="1" customWidth="1"/>
    <col min="7" max="7" width="58.7265625" hidden="1" customWidth="1"/>
    <col min="8" max="8" width="8.26953125" style="30" customWidth="1"/>
    <col min="9" max="9" width="19.08984375" customWidth="1"/>
    <col min="10" max="10" width="18.26953125" customWidth="1"/>
    <col min="11" max="11" width="18.453125" customWidth="1"/>
    <col min="12" max="12" width="17.54296875" customWidth="1"/>
    <col min="13" max="13" width="22.6328125" bestFit="1" customWidth="1"/>
    <col min="14" max="14" width="8.26953125" style="30" customWidth="1"/>
    <col min="15" max="15" width="8.54296875" customWidth="1"/>
    <col min="16" max="16" width="13" bestFit="1" customWidth="1"/>
    <col min="17" max="17" width="6.90625" bestFit="1" customWidth="1"/>
    <col min="18" max="18" width="10.54296875" bestFit="1" customWidth="1"/>
    <col min="19" max="19" width="13.453125" bestFit="1" customWidth="1"/>
    <col min="20" max="20" width="11.36328125" bestFit="1" customWidth="1"/>
    <col min="21" max="21" width="7.54296875" bestFit="1" customWidth="1"/>
    <col min="22" max="22" width="10.54296875" bestFit="1" customWidth="1"/>
    <col min="23" max="23" width="8.54296875" customWidth="1"/>
    <col min="24" max="24" width="13" bestFit="1" customWidth="1"/>
    <col min="26" max="27" width="0" hidden="1" customWidth="1"/>
    <col min="28" max="28" width="0.81640625" customWidth="1"/>
    <col min="29" max="29" width="11.6328125" bestFit="1" customWidth="1"/>
    <col min="30" max="30" width="37.7265625" customWidth="1"/>
  </cols>
  <sheetData>
    <row r="1" spans="1:30" ht="24" thickBot="1" x14ac:dyDescent="0.6">
      <c r="A1" s="42" t="s">
        <v>336</v>
      </c>
      <c r="B1" s="5" t="s">
        <v>45</v>
      </c>
      <c r="C1" s="5" t="s">
        <v>46</v>
      </c>
      <c r="D1" s="5" t="s">
        <v>43</v>
      </c>
      <c r="E1" s="5" t="s">
        <v>63</v>
      </c>
      <c r="F1" s="5" t="s">
        <v>263</v>
      </c>
      <c r="G1" s="5" t="s">
        <v>64</v>
      </c>
      <c r="H1" s="27"/>
      <c r="I1" s="21" t="s">
        <v>314</v>
      </c>
      <c r="J1" s="22" t="s">
        <v>1</v>
      </c>
      <c r="K1" s="33" t="s">
        <v>2</v>
      </c>
      <c r="L1" s="34" t="s">
        <v>315</v>
      </c>
      <c r="M1" s="35" t="b">
        <v>0</v>
      </c>
      <c r="N1" s="27"/>
      <c r="O1" s="17" t="s">
        <v>257</v>
      </c>
      <c r="P1" s="17" t="s">
        <v>258</v>
      </c>
      <c r="Q1" s="16" t="str">
        <f>P1</f>
        <v>G2</v>
      </c>
      <c r="R1" s="16" t="s">
        <v>260</v>
      </c>
      <c r="S1" s="15" t="str">
        <f>R1</f>
        <v>G3</v>
      </c>
      <c r="T1" s="15" t="s">
        <v>259</v>
      </c>
      <c r="U1" s="16" t="str">
        <f>T1</f>
        <v>G4</v>
      </c>
      <c r="V1" s="16" t="s">
        <v>261</v>
      </c>
      <c r="W1" s="17" t="str">
        <f>V1</f>
        <v>G5</v>
      </c>
      <c r="X1" s="17" t="s">
        <v>262</v>
      </c>
      <c r="AD1" s="5" t="s">
        <v>335</v>
      </c>
    </row>
    <row r="2" spans="1:30" ht="20" customHeight="1" thickTop="1" x14ac:dyDescent="0.35">
      <c r="L2" s="7"/>
      <c r="M2" s="7"/>
    </row>
    <row r="3" spans="1:30" ht="20" customHeight="1" thickBot="1" x14ac:dyDescent="0.5">
      <c r="A3" s="5" t="s">
        <v>323</v>
      </c>
      <c r="B3" s="5" t="s">
        <v>45</v>
      </c>
      <c r="C3" s="5" t="s">
        <v>46</v>
      </c>
      <c r="D3" s="5" t="s">
        <v>43</v>
      </c>
      <c r="E3" s="5" t="s">
        <v>63</v>
      </c>
      <c r="F3" s="5" t="s">
        <v>263</v>
      </c>
      <c r="G3" s="5" t="s">
        <v>64</v>
      </c>
      <c r="H3" s="27"/>
      <c r="I3" s="21" t="s">
        <v>314</v>
      </c>
      <c r="J3" s="22" t="s">
        <v>1</v>
      </c>
      <c r="K3" s="33" t="s">
        <v>2</v>
      </c>
      <c r="L3" s="34" t="s">
        <v>315</v>
      </c>
      <c r="M3" s="35" t="b">
        <v>0</v>
      </c>
      <c r="N3" s="27"/>
      <c r="O3" s="17" t="s">
        <v>257</v>
      </c>
      <c r="P3" s="17" t="s">
        <v>258</v>
      </c>
      <c r="Q3" s="16" t="str">
        <f>P3</f>
        <v>G2</v>
      </c>
      <c r="R3" s="16" t="s">
        <v>260</v>
      </c>
      <c r="S3" s="15" t="str">
        <f>R3</f>
        <v>G3</v>
      </c>
      <c r="T3" s="15" t="s">
        <v>259</v>
      </c>
      <c r="U3" s="16" t="str">
        <f>T3</f>
        <v>G4</v>
      </c>
      <c r="V3" s="16" t="s">
        <v>261</v>
      </c>
      <c r="W3" s="17" t="str">
        <f>V3</f>
        <v>G5</v>
      </c>
      <c r="X3" s="17" t="s">
        <v>262</v>
      </c>
    </row>
    <row r="4" spans="1:30" ht="20" customHeight="1" thickTop="1" thickBot="1" x14ac:dyDescent="0.4">
      <c r="A4" t="s">
        <v>44</v>
      </c>
      <c r="B4" t="s">
        <v>3</v>
      </c>
      <c r="C4" s="38"/>
      <c r="D4" t="str">
        <f>IF(AND(C4=""),L4,IF(AND(C4&gt;=O4,C4&lt;=P4),K4,IF(AND(C4&gt;Q4,C4&lt;=R4),J4,IF(AND(C4&gt;S4,C4&lt;T4),I4,IF(AND(C4&gt;=U4,C4&lt;=V4),J4,IF(AND(C4&gt;=W4,C4&lt;X4),K4,M4))))))</f>
        <v>Kein Wert eingegeben!</v>
      </c>
      <c r="E4" s="7" t="s">
        <v>59</v>
      </c>
      <c r="F4" s="7" t="s">
        <v>264</v>
      </c>
      <c r="G4" s="7" t="s">
        <v>265</v>
      </c>
      <c r="H4" s="28"/>
      <c r="I4" s="7" t="s">
        <v>331</v>
      </c>
      <c r="J4" s="7" t="s">
        <v>61</v>
      </c>
      <c r="K4" s="7" t="s">
        <v>62</v>
      </c>
      <c r="L4" s="7" t="s">
        <v>332</v>
      </c>
      <c r="M4" s="7" t="s">
        <v>333</v>
      </c>
      <c r="N4" s="28"/>
      <c r="O4" s="19">
        <v>0</v>
      </c>
      <c r="P4" s="6">
        <v>10</v>
      </c>
      <c r="Q4" s="20">
        <f>P4</f>
        <v>10</v>
      </c>
      <c r="R4" s="6">
        <v>12</v>
      </c>
      <c r="S4" s="20">
        <f>R4</f>
        <v>12</v>
      </c>
      <c r="T4" s="19">
        <v>9.9999999999999999E+306</v>
      </c>
      <c r="U4" s="20">
        <f>T4</f>
        <v>9.9999999999999999E+306</v>
      </c>
      <c r="V4" s="6"/>
      <c r="W4" s="20">
        <f>V4</f>
        <v>0</v>
      </c>
      <c r="X4" s="6"/>
    </row>
    <row r="5" spans="1:30" ht="20" customHeight="1" thickTop="1" thickBot="1" x14ac:dyDescent="0.4">
      <c r="A5" t="s">
        <v>4</v>
      </c>
      <c r="B5" t="s">
        <v>3</v>
      </c>
      <c r="C5" s="38"/>
      <c r="D5" t="str">
        <f t="shared" ref="D5:D8" si="0">IF(AND(C5=""),L5,IF(AND(C5&gt;=O5,C5&lt;=P5),K5,IF(AND(C5&gt;Q5,C5&lt;=R5),J5,IF(AND(C5&gt;S5,C5&lt;T5),I5,IF(AND(C5&gt;=U5,C5&lt;=V5),J5,IF(AND(C5&gt;=W5,C5&lt;X5),K5,M5))))))</f>
        <v>Kein Wert eingegeben!</v>
      </c>
      <c r="E5" s="7" t="s">
        <v>65</v>
      </c>
      <c r="F5" s="7"/>
      <c r="G5" s="7" t="s">
        <v>66</v>
      </c>
      <c r="H5" s="28"/>
      <c r="I5" s="7" t="s">
        <v>67</v>
      </c>
      <c r="J5" s="7" t="s">
        <v>68</v>
      </c>
      <c r="K5" s="7" t="s">
        <v>69</v>
      </c>
      <c r="L5" s="7" t="s">
        <v>332</v>
      </c>
      <c r="M5" s="7" t="s">
        <v>333</v>
      </c>
      <c r="N5" s="28"/>
      <c r="O5" s="19">
        <v>0</v>
      </c>
      <c r="P5" s="6">
        <v>13</v>
      </c>
      <c r="Q5" s="20">
        <f>P5</f>
        <v>13</v>
      </c>
      <c r="R5" s="6">
        <v>25</v>
      </c>
      <c r="S5" s="20">
        <f>R5</f>
        <v>25</v>
      </c>
      <c r="T5" s="19">
        <v>9.9999999999999999E+306</v>
      </c>
      <c r="U5" s="20">
        <f>T5</f>
        <v>9.9999999999999999E+306</v>
      </c>
      <c r="V5" s="6"/>
      <c r="W5" s="20">
        <f t="shared" ref="W5:W8" si="1">V5</f>
        <v>0</v>
      </c>
      <c r="X5" s="6"/>
    </row>
    <row r="6" spans="1:30" ht="20" customHeight="1" thickTop="1" thickBot="1" x14ac:dyDescent="0.5">
      <c r="A6" s="32" t="s">
        <v>5</v>
      </c>
      <c r="B6" t="s">
        <v>6</v>
      </c>
      <c r="C6" s="38"/>
      <c r="D6" t="str">
        <f t="shared" si="0"/>
        <v>Kein Wert eingegeben!</v>
      </c>
      <c r="E6" s="10" t="s">
        <v>76</v>
      </c>
      <c r="F6" s="10"/>
      <c r="G6" s="10" t="s">
        <v>74</v>
      </c>
      <c r="H6" s="29"/>
      <c r="I6" s="7" t="s">
        <v>73</v>
      </c>
      <c r="J6" s="7" t="s">
        <v>71</v>
      </c>
      <c r="K6" s="7" t="s">
        <v>72</v>
      </c>
      <c r="L6" s="7" t="s">
        <v>332</v>
      </c>
      <c r="M6" s="7" t="s">
        <v>333</v>
      </c>
      <c r="N6" s="29"/>
      <c r="O6" s="19">
        <v>0</v>
      </c>
      <c r="P6" s="6">
        <v>2</v>
      </c>
      <c r="Q6" s="20">
        <f t="shared" ref="Q6:Q8" si="2">P6</f>
        <v>2</v>
      </c>
      <c r="R6" s="6">
        <v>5</v>
      </c>
      <c r="S6" s="20">
        <f t="shared" ref="S6:S8" si="3">R6</f>
        <v>5</v>
      </c>
      <c r="T6" s="19">
        <v>9.9999999999999999E+306</v>
      </c>
      <c r="U6" s="20">
        <f t="shared" ref="U6:U8" si="4">T6</f>
        <v>9.9999999999999999E+306</v>
      </c>
      <c r="V6" s="6"/>
      <c r="W6" s="20">
        <f t="shared" si="1"/>
        <v>0</v>
      </c>
      <c r="X6" s="6"/>
    </row>
    <row r="7" spans="1:30" ht="20" customHeight="1" thickTop="1" thickBot="1" x14ac:dyDescent="0.4">
      <c r="A7" t="s">
        <v>243</v>
      </c>
      <c r="B7" t="s">
        <v>244</v>
      </c>
      <c r="C7" s="38"/>
      <c r="D7" t="str">
        <f t="shared" si="0"/>
        <v>Kein Wert eingegeben!</v>
      </c>
      <c r="E7" s="10"/>
      <c r="F7" s="10"/>
      <c r="G7" s="10"/>
      <c r="H7" s="29"/>
      <c r="I7" s="7" t="s">
        <v>268</v>
      </c>
      <c r="J7" s="7" t="s">
        <v>269</v>
      </c>
      <c r="K7" s="7" t="s">
        <v>270</v>
      </c>
      <c r="L7" s="7" t="s">
        <v>332</v>
      </c>
      <c r="M7" s="7" t="s">
        <v>333</v>
      </c>
      <c r="N7" s="29"/>
      <c r="O7" s="19"/>
      <c r="P7" s="6"/>
      <c r="Q7" s="20">
        <f t="shared" si="2"/>
        <v>0</v>
      </c>
      <c r="R7" s="6"/>
      <c r="S7" s="20">
        <f t="shared" si="3"/>
        <v>0</v>
      </c>
      <c r="T7" s="19"/>
      <c r="U7" s="20">
        <f t="shared" si="4"/>
        <v>0</v>
      </c>
      <c r="V7" s="6"/>
      <c r="W7" s="20">
        <f t="shared" si="1"/>
        <v>0</v>
      </c>
      <c r="X7" s="6"/>
    </row>
    <row r="8" spans="1:30" ht="20" customHeight="1" thickTop="1" thickBot="1" x14ac:dyDescent="0.4">
      <c r="A8" t="s">
        <v>245</v>
      </c>
      <c r="B8" t="s">
        <v>244</v>
      </c>
      <c r="C8" s="38"/>
      <c r="D8" t="str">
        <f t="shared" si="0"/>
        <v>Kein Wert eingegeben!</v>
      </c>
      <c r="E8" s="10"/>
      <c r="F8" s="10"/>
      <c r="G8" s="10"/>
      <c r="H8" s="29"/>
      <c r="I8" s="7" t="s">
        <v>268</v>
      </c>
      <c r="J8" s="7" t="s">
        <v>269</v>
      </c>
      <c r="K8" s="7" t="s">
        <v>270</v>
      </c>
      <c r="L8" s="7" t="s">
        <v>332</v>
      </c>
      <c r="M8" s="7" t="s">
        <v>333</v>
      </c>
      <c r="N8" s="29"/>
      <c r="O8" s="19"/>
      <c r="P8" s="6"/>
      <c r="Q8" s="20">
        <f t="shared" si="2"/>
        <v>0</v>
      </c>
      <c r="R8" s="6"/>
      <c r="S8" s="20">
        <f t="shared" si="3"/>
        <v>0</v>
      </c>
      <c r="T8" s="19"/>
      <c r="U8" s="20">
        <f t="shared" si="4"/>
        <v>0</v>
      </c>
      <c r="V8" s="6"/>
      <c r="W8" s="20">
        <f t="shared" si="1"/>
        <v>0</v>
      </c>
      <c r="X8" s="6"/>
    </row>
    <row r="9" spans="1:30" ht="20" customHeight="1" thickTop="1" x14ac:dyDescent="0.35">
      <c r="L9" s="7"/>
      <c r="M9" s="7"/>
    </row>
    <row r="10" spans="1:30" ht="20" customHeight="1" thickBot="1" x14ac:dyDescent="0.5">
      <c r="A10" s="5" t="s">
        <v>322</v>
      </c>
      <c r="B10" s="5" t="str">
        <f>$B$3</f>
        <v>Einheit</v>
      </c>
      <c r="C10" s="5" t="str">
        <f>$C$3</f>
        <v>Wert</v>
      </c>
      <c r="D10" s="5" t="str">
        <f>$D$3</f>
        <v>Beurteilung</v>
      </c>
      <c r="I10" s="21" t="str">
        <f>$I$3</f>
        <v>optimal</v>
      </c>
      <c r="J10" s="22" t="str">
        <f>$J$3</f>
        <v>kritisch</v>
      </c>
      <c r="K10" s="33" t="str">
        <f>$K$3</f>
        <v>ungünstig</v>
      </c>
      <c r="L10" s="34" t="str">
        <f>$L$3</f>
        <v>default</v>
      </c>
      <c r="M10" s="35" t="b">
        <f>$M$3</f>
        <v>0</v>
      </c>
      <c r="N10" s="27"/>
      <c r="O10" s="17" t="str">
        <f>$O$3</f>
        <v>G1</v>
      </c>
      <c r="P10" s="17" t="str">
        <f>$P$3</f>
        <v>G2</v>
      </c>
      <c r="Q10" s="16" t="str">
        <f>$Q$3</f>
        <v>G2</v>
      </c>
      <c r="R10" s="16" t="str">
        <f>$R$3</f>
        <v>G3</v>
      </c>
      <c r="S10" s="15" t="str">
        <f>$S$3</f>
        <v>G3</v>
      </c>
      <c r="T10" s="15" t="str">
        <f>$T$3</f>
        <v>G4</v>
      </c>
      <c r="U10" s="16" t="str">
        <f>$U$3</f>
        <v>G4</v>
      </c>
      <c r="V10" s="16" t="str">
        <f>$V$3</f>
        <v>G5</v>
      </c>
      <c r="W10" s="17" t="str">
        <f>$W$3</f>
        <v>G5</v>
      </c>
      <c r="X10" s="17" t="str">
        <f>$X$3</f>
        <v>G6</v>
      </c>
    </row>
    <row r="11" spans="1:30" ht="20" customHeight="1" thickTop="1" x14ac:dyDescent="0.35">
      <c r="A11" t="s">
        <v>7</v>
      </c>
      <c r="B11" t="s">
        <v>10</v>
      </c>
      <c r="C11" s="9"/>
      <c r="D11" t="str">
        <f>IF(OR(C11=S11,C11=T11),I11,IF(OR(C11=U11,C11=V11),J11,IF(OR(C11=W11,C11=X11),K11,L11)))</f>
        <v>Bitte auswählen!</v>
      </c>
      <c r="E11" s="10" t="s">
        <v>120</v>
      </c>
      <c r="F11" s="10"/>
      <c r="G11" s="10" t="s">
        <v>87</v>
      </c>
      <c r="H11" s="29"/>
      <c r="I11" s="10" t="s">
        <v>87</v>
      </c>
      <c r="J11" s="10" t="s">
        <v>88</v>
      </c>
      <c r="K11" s="10" t="s">
        <v>89</v>
      </c>
      <c r="L11" s="7" t="s">
        <v>90</v>
      </c>
      <c r="M11" s="7"/>
      <c r="N11" s="29"/>
      <c r="S11" s="6" t="s">
        <v>51</v>
      </c>
      <c r="T11" s="6" t="s">
        <v>81</v>
      </c>
      <c r="U11" s="6" t="s">
        <v>82</v>
      </c>
      <c r="V11" s="6" t="s">
        <v>84</v>
      </c>
      <c r="W11" s="6" t="s">
        <v>83</v>
      </c>
      <c r="X11" s="6" t="s">
        <v>85</v>
      </c>
    </row>
    <row r="12" spans="1:30" ht="20" customHeight="1" thickBot="1" x14ac:dyDescent="0.4">
      <c r="A12" t="s">
        <v>157</v>
      </c>
      <c r="B12" t="s">
        <v>159</v>
      </c>
      <c r="C12" s="39"/>
      <c r="D12" t="str">
        <f>IF(AND(C12=""),L12,IF(AND(C12&gt;=O12,C12&lt;=P12),K12,IF(AND(C12&gt;Q12,C12&lt;=R12),J12,IF(AND(C12&gt;S12,C12&lt;T12),I12,IF(AND(C12&gt;=U12,C12&lt;=V12),J12,IF(AND(C12&gt;=W12,C12&lt;X12),K12,M12))))))</f>
        <v>Kein Wert eingegeben!</v>
      </c>
      <c r="E12" s="10" t="s">
        <v>210</v>
      </c>
      <c r="F12" s="10"/>
      <c r="G12" s="10" t="s">
        <v>209</v>
      </c>
      <c r="H12" s="29"/>
      <c r="I12" s="7" t="s">
        <v>304</v>
      </c>
      <c r="J12" s="10" t="s">
        <v>303</v>
      </c>
      <c r="K12" s="10" t="s">
        <v>305</v>
      </c>
      <c r="L12" s="7" t="s">
        <v>332</v>
      </c>
      <c r="M12" s="7" t="s">
        <v>333</v>
      </c>
      <c r="N12" s="29"/>
      <c r="O12" s="19">
        <v>0</v>
      </c>
      <c r="P12" s="6">
        <v>1</v>
      </c>
      <c r="Q12" s="20">
        <f>P12</f>
        <v>1</v>
      </c>
      <c r="R12" s="6">
        <v>5</v>
      </c>
      <c r="S12" s="20">
        <f>R12</f>
        <v>5</v>
      </c>
      <c r="T12" s="19">
        <v>8</v>
      </c>
      <c r="U12" s="20">
        <f>T12</f>
        <v>8</v>
      </c>
      <c r="V12" s="6">
        <v>10</v>
      </c>
      <c r="W12" s="20">
        <f>V12</f>
        <v>10</v>
      </c>
      <c r="X12" s="6">
        <v>100</v>
      </c>
    </row>
    <row r="13" spans="1:30" ht="20" customHeight="1" thickTop="1" thickBot="1" x14ac:dyDescent="0.4">
      <c r="A13" t="s">
        <v>121</v>
      </c>
      <c r="B13" t="s">
        <v>34</v>
      </c>
      <c r="C13" s="39"/>
      <c r="D13" t="str">
        <f>IF(AND(C13=""),L13,IF(AND(C13&gt;=O13,C13&lt;=P13),K13,IF(AND(C13&gt;Q13,C13&lt;=R13),J13,IF(AND(C13&gt;S13,C13&lt;T13),I13,IF(AND(C13&gt;=U13,C13&lt;=V13),J13,IF(AND(C13&gt;=W13,C13&lt;X13),K13,M13))))))</f>
        <v>Kein Wert eingegeben!</v>
      </c>
      <c r="E13" s="10"/>
      <c r="F13" s="10"/>
      <c r="G13" s="10" t="s">
        <v>91</v>
      </c>
      <c r="H13" s="29"/>
      <c r="I13" s="10" t="s">
        <v>91</v>
      </c>
      <c r="J13" s="10" t="s">
        <v>100</v>
      </c>
      <c r="K13" s="10" t="s">
        <v>103</v>
      </c>
      <c r="L13" s="7" t="s">
        <v>332</v>
      </c>
      <c r="M13" s="7" t="s">
        <v>333</v>
      </c>
      <c r="N13" s="29"/>
      <c r="O13" s="19">
        <v>0</v>
      </c>
      <c r="P13" s="6">
        <v>1</v>
      </c>
      <c r="Q13" s="20">
        <f>P13</f>
        <v>1</v>
      </c>
      <c r="R13" s="6">
        <v>2</v>
      </c>
      <c r="S13" s="20">
        <f>R13</f>
        <v>2</v>
      </c>
      <c r="T13" s="19">
        <v>9.9999999999999999E+306</v>
      </c>
      <c r="U13" s="20">
        <f>T13</f>
        <v>9.9999999999999999E+306</v>
      </c>
      <c r="V13" s="6"/>
      <c r="W13" s="20">
        <f t="shared" ref="W13:W19" si="5">V13</f>
        <v>0</v>
      </c>
      <c r="X13" s="6"/>
    </row>
    <row r="14" spans="1:30" ht="20" customHeight="1" thickTop="1" thickBot="1" x14ac:dyDescent="0.4">
      <c r="A14" t="s">
        <v>122</v>
      </c>
      <c r="B14" t="s">
        <v>34</v>
      </c>
      <c r="C14" s="39"/>
      <c r="D14" t="str">
        <f t="shared" ref="D14:D19" si="6">IF(AND(C14=""),L14,IF(AND(C14&gt;=O14,C14&lt;=P14),K14,IF(AND(C14&gt;Q14,C14&lt;=R14),J14,IF(AND(C14&gt;S14,C14&lt;T14),I14,IF(AND(C14&gt;=U14,C14&lt;=V14),J14,IF(AND(C14&gt;=W14,C14&lt;X14),K14,M14))))))</f>
        <v>Kein Wert eingegeben!</v>
      </c>
      <c r="E14" s="10"/>
      <c r="F14" s="10"/>
      <c r="G14" s="10" t="s">
        <v>92</v>
      </c>
      <c r="H14" s="29"/>
      <c r="I14" s="10" t="s">
        <v>92</v>
      </c>
      <c r="J14" s="10" t="s">
        <v>101</v>
      </c>
      <c r="K14" s="10" t="s">
        <v>104</v>
      </c>
      <c r="L14" s="7" t="s">
        <v>332</v>
      </c>
      <c r="M14" s="7" t="s">
        <v>333</v>
      </c>
      <c r="N14" s="29"/>
      <c r="O14" s="19">
        <v>0</v>
      </c>
      <c r="P14" s="6">
        <v>2</v>
      </c>
      <c r="Q14" s="20">
        <f t="shared" ref="Q14:Q18" si="7">P14</f>
        <v>2</v>
      </c>
      <c r="R14" s="6">
        <v>4</v>
      </c>
      <c r="S14" s="20">
        <f t="shared" ref="S14:S18" si="8">R14</f>
        <v>4</v>
      </c>
      <c r="T14" s="19">
        <v>9.9999999999999999E+306</v>
      </c>
      <c r="U14" s="20">
        <f t="shared" ref="U14:U18" si="9">T14</f>
        <v>9.9999999999999999E+306</v>
      </c>
      <c r="V14" s="6"/>
      <c r="W14" s="20">
        <f t="shared" si="5"/>
        <v>0</v>
      </c>
      <c r="X14" s="6"/>
    </row>
    <row r="15" spans="1:30" ht="20" customHeight="1" thickTop="1" thickBot="1" x14ac:dyDescent="0.4">
      <c r="A15" t="s">
        <v>123</v>
      </c>
      <c r="B15" t="s">
        <v>34</v>
      </c>
      <c r="C15" s="39"/>
      <c r="D15" t="str">
        <f t="shared" si="6"/>
        <v>Kein Wert eingegeben!</v>
      </c>
      <c r="E15" s="10"/>
      <c r="F15" s="10"/>
      <c r="G15" s="10" t="s">
        <v>93</v>
      </c>
      <c r="H15" s="29"/>
      <c r="I15" s="10" t="s">
        <v>93</v>
      </c>
      <c r="J15" s="10" t="s">
        <v>102</v>
      </c>
      <c r="K15" s="10" t="s">
        <v>105</v>
      </c>
      <c r="L15" s="7" t="s">
        <v>332</v>
      </c>
      <c r="M15" s="7" t="s">
        <v>333</v>
      </c>
      <c r="N15" s="29"/>
      <c r="O15" s="19">
        <v>0</v>
      </c>
      <c r="P15" s="6">
        <v>3</v>
      </c>
      <c r="Q15" s="20">
        <f t="shared" si="7"/>
        <v>3</v>
      </c>
      <c r="R15" s="6">
        <v>6</v>
      </c>
      <c r="S15" s="20">
        <f t="shared" si="8"/>
        <v>6</v>
      </c>
      <c r="T15" s="19">
        <v>9.9999999999999999E+306</v>
      </c>
      <c r="U15" s="20">
        <f t="shared" si="9"/>
        <v>9.9999999999999999E+306</v>
      </c>
      <c r="V15" s="6"/>
      <c r="W15" s="20">
        <f t="shared" si="5"/>
        <v>0</v>
      </c>
      <c r="X15" s="6"/>
    </row>
    <row r="16" spans="1:30" ht="20" customHeight="1" thickTop="1" thickBot="1" x14ac:dyDescent="0.4">
      <c r="A16" t="s">
        <v>142</v>
      </c>
      <c r="B16" t="s">
        <v>10</v>
      </c>
      <c r="C16" s="39"/>
      <c r="D16" t="str">
        <f t="shared" si="6"/>
        <v>Kein Wert eingegeben!</v>
      </c>
      <c r="E16" s="10"/>
      <c r="F16" s="10"/>
      <c r="G16" s="10" t="s">
        <v>91</v>
      </c>
      <c r="H16" s="29"/>
      <c r="I16" s="10" t="s">
        <v>145</v>
      </c>
      <c r="J16" s="10" t="s">
        <v>148</v>
      </c>
      <c r="K16" s="10" t="s">
        <v>151</v>
      </c>
      <c r="L16" s="7" t="s">
        <v>332</v>
      </c>
      <c r="M16" s="7" t="s">
        <v>333</v>
      </c>
      <c r="N16" s="29"/>
      <c r="O16" s="19">
        <v>0</v>
      </c>
      <c r="P16" s="6">
        <v>0.1</v>
      </c>
      <c r="Q16" s="20">
        <f t="shared" si="7"/>
        <v>0.1</v>
      </c>
      <c r="R16" s="6">
        <v>0.4</v>
      </c>
      <c r="S16" s="20">
        <f t="shared" si="8"/>
        <v>0.4</v>
      </c>
      <c r="T16" s="19">
        <v>9.9999999999999999E+306</v>
      </c>
      <c r="U16" s="20">
        <f t="shared" si="9"/>
        <v>9.9999999999999999E+306</v>
      </c>
      <c r="V16" s="6"/>
      <c r="W16" s="20">
        <f t="shared" si="5"/>
        <v>0</v>
      </c>
      <c r="X16" s="6"/>
    </row>
    <row r="17" spans="1:32" ht="20" customHeight="1" thickTop="1" thickBot="1" x14ac:dyDescent="0.4">
      <c r="A17" t="s">
        <v>143</v>
      </c>
      <c r="B17" t="s">
        <v>10</v>
      </c>
      <c r="C17" s="39"/>
      <c r="D17" t="str">
        <f t="shared" si="6"/>
        <v>Kein Wert eingegeben!</v>
      </c>
      <c r="E17" s="10"/>
      <c r="F17" s="10"/>
      <c r="G17" s="10" t="s">
        <v>92</v>
      </c>
      <c r="H17" s="29"/>
      <c r="I17" s="10" t="s">
        <v>146</v>
      </c>
      <c r="J17" s="10" t="s">
        <v>149</v>
      </c>
      <c r="K17" s="10" t="s">
        <v>152</v>
      </c>
      <c r="L17" s="7" t="s">
        <v>332</v>
      </c>
      <c r="M17" s="7" t="s">
        <v>333</v>
      </c>
      <c r="N17" s="29"/>
      <c r="O17" s="19">
        <v>0</v>
      </c>
      <c r="P17" s="6">
        <v>0.2</v>
      </c>
      <c r="Q17" s="20">
        <f t="shared" si="7"/>
        <v>0.2</v>
      </c>
      <c r="R17" s="6">
        <v>0.8</v>
      </c>
      <c r="S17" s="20">
        <f t="shared" si="8"/>
        <v>0.8</v>
      </c>
      <c r="T17" s="19">
        <v>9.9999999999999999E+306</v>
      </c>
      <c r="U17" s="20">
        <f t="shared" si="9"/>
        <v>9.9999999999999999E+306</v>
      </c>
      <c r="V17" s="6"/>
      <c r="W17" s="20">
        <f t="shared" si="5"/>
        <v>0</v>
      </c>
      <c r="X17" s="6"/>
    </row>
    <row r="18" spans="1:32" ht="20" customHeight="1" thickTop="1" thickBot="1" x14ac:dyDescent="0.4">
      <c r="A18" t="s">
        <v>144</v>
      </c>
      <c r="B18" t="s">
        <v>10</v>
      </c>
      <c r="C18" s="39"/>
      <c r="D18" t="str">
        <f t="shared" si="6"/>
        <v>Kein Wert eingegeben!</v>
      </c>
      <c r="E18" s="10"/>
      <c r="F18" s="10"/>
      <c r="G18" s="10" t="s">
        <v>93</v>
      </c>
      <c r="H18" s="29"/>
      <c r="I18" s="10" t="s">
        <v>147</v>
      </c>
      <c r="J18" s="10" t="s">
        <v>150</v>
      </c>
      <c r="K18" s="10" t="s">
        <v>153</v>
      </c>
      <c r="L18" s="7" t="s">
        <v>332</v>
      </c>
      <c r="M18" s="7" t="s">
        <v>333</v>
      </c>
      <c r="N18" s="29"/>
      <c r="O18" s="19">
        <v>0</v>
      </c>
      <c r="P18" s="6">
        <v>0.4</v>
      </c>
      <c r="Q18" s="20">
        <f t="shared" si="7"/>
        <v>0.4</v>
      </c>
      <c r="R18" s="6">
        <v>1.2</v>
      </c>
      <c r="S18" s="20">
        <f t="shared" si="8"/>
        <v>1.2</v>
      </c>
      <c r="T18" s="19">
        <v>9.9999999999999999E+306</v>
      </c>
      <c r="U18" s="20">
        <f t="shared" si="9"/>
        <v>9.9999999999999999E+306</v>
      </c>
      <c r="V18" s="6"/>
      <c r="W18" s="20">
        <f t="shared" si="5"/>
        <v>0</v>
      </c>
      <c r="X18" s="6"/>
    </row>
    <row r="19" spans="1:32" ht="20" customHeight="1" thickTop="1" thickBot="1" x14ac:dyDescent="0.4">
      <c r="A19" t="s">
        <v>86</v>
      </c>
      <c r="B19" t="s">
        <v>325</v>
      </c>
      <c r="C19" s="39"/>
      <c r="D19" t="str">
        <f t="shared" si="6"/>
        <v>Kein Wert eingegeben!</v>
      </c>
      <c r="G19" s="10" t="s">
        <v>108</v>
      </c>
      <c r="H19" s="29"/>
      <c r="I19" s="10" t="s">
        <v>97</v>
      </c>
      <c r="J19" s="10" t="s">
        <v>98</v>
      </c>
      <c r="K19" s="10" t="s">
        <v>99</v>
      </c>
      <c r="L19" s="7" t="s">
        <v>332</v>
      </c>
      <c r="M19" s="7" t="s">
        <v>333</v>
      </c>
      <c r="N19" s="29"/>
      <c r="O19" s="19"/>
      <c r="P19" s="19"/>
      <c r="R19" s="6"/>
      <c r="S19" s="19">
        <v>9.9999999999999999E+306</v>
      </c>
      <c r="T19" s="6">
        <v>24</v>
      </c>
      <c r="U19" s="20">
        <f>T19</f>
        <v>24</v>
      </c>
      <c r="V19" s="6">
        <v>2</v>
      </c>
      <c r="W19" s="20">
        <f t="shared" si="5"/>
        <v>2</v>
      </c>
      <c r="X19" s="19">
        <v>9.9999999999999999E+306</v>
      </c>
    </row>
    <row r="20" spans="1:32" ht="20" customHeight="1" thickTop="1" x14ac:dyDescent="0.35">
      <c r="A20" t="s">
        <v>86</v>
      </c>
      <c r="B20" t="s">
        <v>10</v>
      </c>
      <c r="C20" s="9"/>
      <c r="D20" t="str">
        <f>IF(OR(C20=S20,C20=T20),I20,IF(OR(C20=U20,C20=V20),J20,IF(OR(C20=W20,C20=X20),K20,L20)))</f>
        <v>Bitte auswählen!</v>
      </c>
      <c r="G20" s="10" t="s">
        <v>107</v>
      </c>
      <c r="H20" s="29"/>
      <c r="I20" s="10" t="s">
        <v>106</v>
      </c>
      <c r="J20" s="10" t="s">
        <v>111</v>
      </c>
      <c r="K20" s="10" t="s">
        <v>112</v>
      </c>
      <c r="L20" s="7" t="s">
        <v>90</v>
      </c>
      <c r="M20" s="7"/>
      <c r="N20" s="29"/>
      <c r="S20" s="6" t="s">
        <v>247</v>
      </c>
      <c r="T20" s="6" t="s">
        <v>248</v>
      </c>
      <c r="U20" s="6" t="s">
        <v>249</v>
      </c>
      <c r="V20" s="6" t="s">
        <v>250</v>
      </c>
      <c r="W20" s="6" t="s">
        <v>251</v>
      </c>
      <c r="X20" s="6" t="s">
        <v>252</v>
      </c>
    </row>
    <row r="21" spans="1:32" ht="20" customHeight="1" x14ac:dyDescent="0.35">
      <c r="A21" t="s">
        <v>95</v>
      </c>
      <c r="B21" t="s">
        <v>10</v>
      </c>
      <c r="C21" s="9"/>
      <c r="D21" t="str">
        <f>IF(OR(C21=S21,C21=T21),I21,IF(OR(C21=U21,C21=V21),J21,IF(OR(C21=W21,C21=X21),K21,L21)))</f>
        <v>Bitte auswählen!</v>
      </c>
      <c r="G21" s="10" t="s">
        <v>96</v>
      </c>
      <c r="H21" s="29"/>
      <c r="I21" s="10" t="s">
        <v>277</v>
      </c>
      <c r="J21" s="10" t="s">
        <v>278</v>
      </c>
      <c r="K21" s="10" t="s">
        <v>279</v>
      </c>
      <c r="L21" s="7" t="s">
        <v>90</v>
      </c>
      <c r="M21" s="7"/>
      <c r="N21" s="29"/>
      <c r="S21" s="6" t="s">
        <v>247</v>
      </c>
      <c r="T21" s="6" t="s">
        <v>248</v>
      </c>
      <c r="U21" s="6" t="s">
        <v>249</v>
      </c>
      <c r="V21" s="6" t="s">
        <v>250</v>
      </c>
      <c r="W21" s="6" t="s">
        <v>251</v>
      </c>
      <c r="X21" s="6" t="s">
        <v>252</v>
      </c>
    </row>
    <row r="22" spans="1:32" ht="20" customHeight="1" x14ac:dyDescent="0.35">
      <c r="A22" s="32" t="s">
        <v>246</v>
      </c>
      <c r="B22" t="s">
        <v>10</v>
      </c>
      <c r="C22" s="9"/>
      <c r="D22" t="str">
        <f>IF(OR(C22=S22,C22=T22),I22,IF(OR(C22=U22,C22=V22),J22,IF(OR(C22=W22,C22=X22),K22,L22)))</f>
        <v>Bitte auswählen!</v>
      </c>
      <c r="G22" s="10"/>
      <c r="H22" s="29"/>
      <c r="I22" s="10" t="s">
        <v>280</v>
      </c>
      <c r="J22" s="10" t="s">
        <v>281</v>
      </c>
      <c r="K22" s="10" t="s">
        <v>282</v>
      </c>
      <c r="L22" s="7" t="s">
        <v>90</v>
      </c>
      <c r="M22" s="7"/>
      <c r="N22" s="29"/>
      <c r="S22" s="6" t="s">
        <v>247</v>
      </c>
      <c r="T22" s="6" t="s">
        <v>248</v>
      </c>
      <c r="U22" s="6" t="s">
        <v>249</v>
      </c>
      <c r="V22" s="6" t="s">
        <v>250</v>
      </c>
      <c r="W22" s="6" t="s">
        <v>251</v>
      </c>
      <c r="X22" s="6" t="s">
        <v>252</v>
      </c>
    </row>
    <row r="23" spans="1:32" ht="20" customHeight="1" thickBot="1" x14ac:dyDescent="0.4">
      <c r="A23" t="s">
        <v>113</v>
      </c>
      <c r="B23" t="s">
        <v>326</v>
      </c>
      <c r="C23" s="38"/>
      <c r="D23" t="str">
        <f t="shared" ref="D23" si="10">IF(AND(C23=""),L23,IF(AND(C23&gt;=O23,C23&lt;=P23),K23,IF(AND(C23&gt;Q23,C23&lt;=R23),J23,IF(AND(C23&gt;S23,C23&lt;T23),I23,IF(AND(C23&gt;=U23,C23&lt;=V23),J23,IF(AND(C23&gt;=W23,C23&lt;X23),K23,M23))))))</f>
        <v>Kein Wert eingegeben!</v>
      </c>
      <c r="G23" s="10" t="s">
        <v>115</v>
      </c>
      <c r="H23" s="29"/>
      <c r="I23" s="10" t="s">
        <v>116</v>
      </c>
      <c r="J23" s="10" t="s">
        <v>117</v>
      </c>
      <c r="K23" s="10" t="s">
        <v>118</v>
      </c>
      <c r="L23" s="7" t="s">
        <v>332</v>
      </c>
      <c r="M23" s="7" t="s">
        <v>333</v>
      </c>
      <c r="N23" s="29"/>
      <c r="O23" s="19">
        <v>0</v>
      </c>
      <c r="P23" s="6">
        <v>10</v>
      </c>
      <c r="Q23" s="20">
        <f t="shared" ref="Q23" si="11">P23</f>
        <v>10</v>
      </c>
      <c r="R23" s="6">
        <v>20</v>
      </c>
      <c r="S23" s="20">
        <f t="shared" ref="S23" si="12">R23</f>
        <v>20</v>
      </c>
      <c r="T23" s="19">
        <v>40</v>
      </c>
      <c r="U23" s="20">
        <f t="shared" ref="U23" si="13">T23</f>
        <v>40</v>
      </c>
      <c r="V23" s="6">
        <v>50</v>
      </c>
      <c r="W23" s="20">
        <f t="shared" ref="W23" si="14">V23</f>
        <v>50</v>
      </c>
      <c r="X23" s="6">
        <v>60</v>
      </c>
    </row>
    <row r="24" spans="1:32" ht="20" customHeight="1" thickTop="1" x14ac:dyDescent="0.35">
      <c r="A24" t="s">
        <v>114</v>
      </c>
      <c r="B24" t="s">
        <v>10</v>
      </c>
      <c r="C24" s="9"/>
      <c r="D24" t="str">
        <f t="shared" ref="D24:D28" si="15">IF(OR(C24=S24,C24=T24),I24,IF(OR(C24=U24,C24=V24),J24,IF(OR(C24=W24,C24=X24),K24,L24)))</f>
        <v>Bitte auswählen!</v>
      </c>
      <c r="G24" s="10" t="s">
        <v>94</v>
      </c>
      <c r="H24" s="29"/>
      <c r="I24" s="10" t="s">
        <v>109</v>
      </c>
      <c r="J24" s="10" t="s">
        <v>110</v>
      </c>
      <c r="K24" s="10" t="s">
        <v>119</v>
      </c>
      <c r="L24" s="7" t="s">
        <v>90</v>
      </c>
      <c r="M24" s="7"/>
      <c r="N24" s="29"/>
      <c r="S24" s="6" t="s">
        <v>276</v>
      </c>
      <c r="T24" s="6" t="s">
        <v>253</v>
      </c>
      <c r="U24" s="6" t="s">
        <v>0</v>
      </c>
      <c r="V24" s="6" t="s">
        <v>275</v>
      </c>
      <c r="W24" s="6" t="s">
        <v>70</v>
      </c>
      <c r="X24" s="6" t="s">
        <v>254</v>
      </c>
    </row>
    <row r="25" spans="1:32" ht="20" customHeight="1" x14ac:dyDescent="0.35">
      <c r="A25" t="s">
        <v>124</v>
      </c>
      <c r="B25" t="s">
        <v>10</v>
      </c>
      <c r="C25" s="9"/>
      <c r="D25" t="str">
        <f t="shared" si="15"/>
        <v>Bitte auswählen!</v>
      </c>
      <c r="E25" s="10" t="s">
        <v>141</v>
      </c>
      <c r="F25" s="10"/>
      <c r="G25" s="10" t="s">
        <v>125</v>
      </c>
      <c r="H25" s="29"/>
      <c r="I25" s="10" t="s">
        <v>135</v>
      </c>
      <c r="J25" s="10" t="s">
        <v>134</v>
      </c>
      <c r="K25" s="10" t="s">
        <v>137</v>
      </c>
      <c r="L25" s="7" t="s">
        <v>90</v>
      </c>
      <c r="M25" s="7"/>
      <c r="N25" s="29"/>
      <c r="S25" s="6" t="s">
        <v>274</v>
      </c>
      <c r="T25" s="6" t="s">
        <v>52</v>
      </c>
      <c r="U25" s="6" t="s">
        <v>47</v>
      </c>
      <c r="V25" s="6" t="s">
        <v>275</v>
      </c>
      <c r="W25" s="6" t="s">
        <v>53</v>
      </c>
      <c r="X25" s="6" t="s">
        <v>54</v>
      </c>
    </row>
    <row r="26" spans="1:32" ht="20" customHeight="1" x14ac:dyDescent="0.35">
      <c r="A26" t="s">
        <v>126</v>
      </c>
      <c r="B26" t="s">
        <v>10</v>
      </c>
      <c r="C26" s="9"/>
      <c r="D26" t="str">
        <f t="shared" si="15"/>
        <v>Bitte auswählen!</v>
      </c>
      <c r="E26" s="10" t="s">
        <v>128</v>
      </c>
      <c r="F26" s="10"/>
      <c r="G26" s="10" t="s">
        <v>127</v>
      </c>
      <c r="H26" s="29"/>
      <c r="I26" s="10" t="s">
        <v>132</v>
      </c>
      <c r="J26" s="10" t="s">
        <v>136</v>
      </c>
      <c r="K26" s="10" t="s">
        <v>138</v>
      </c>
      <c r="L26" s="7" t="s">
        <v>90</v>
      </c>
      <c r="M26" s="7"/>
      <c r="N26" s="29"/>
      <c r="S26" s="6" t="s">
        <v>51</v>
      </c>
      <c r="T26" s="6" t="s">
        <v>81</v>
      </c>
      <c r="U26" s="6" t="s">
        <v>82</v>
      </c>
      <c r="V26" s="6" t="s">
        <v>84</v>
      </c>
      <c r="W26" s="6" t="s">
        <v>83</v>
      </c>
      <c r="X26" s="6" t="s">
        <v>85</v>
      </c>
    </row>
    <row r="27" spans="1:32" ht="20" customHeight="1" x14ac:dyDescent="0.35">
      <c r="A27" t="s">
        <v>129</v>
      </c>
      <c r="B27" t="s">
        <v>10</v>
      </c>
      <c r="C27" s="9"/>
      <c r="D27" t="str">
        <f t="shared" si="15"/>
        <v>Bitte auswählen!</v>
      </c>
      <c r="E27" s="10" t="s">
        <v>130</v>
      </c>
      <c r="F27" s="10"/>
      <c r="G27" s="10" t="s">
        <v>131</v>
      </c>
      <c r="H27" s="29"/>
      <c r="I27" s="10" t="s">
        <v>133</v>
      </c>
      <c r="J27" s="10" t="s">
        <v>284</v>
      </c>
      <c r="K27" s="10" t="s">
        <v>139</v>
      </c>
      <c r="L27" s="7" t="s">
        <v>90</v>
      </c>
      <c r="M27" s="7"/>
      <c r="N27" s="29"/>
      <c r="S27" s="6" t="s">
        <v>51</v>
      </c>
      <c r="T27" s="6" t="s">
        <v>81</v>
      </c>
      <c r="U27" s="6" t="s">
        <v>82</v>
      </c>
      <c r="V27" s="6" t="s">
        <v>84</v>
      </c>
      <c r="W27" s="6" t="s">
        <v>83</v>
      </c>
      <c r="X27" s="6" t="s">
        <v>85</v>
      </c>
    </row>
    <row r="28" spans="1:32" ht="20" customHeight="1" x14ac:dyDescent="0.35">
      <c r="A28" t="s">
        <v>287</v>
      </c>
      <c r="B28" t="s">
        <v>10</v>
      </c>
      <c r="C28" s="9"/>
      <c r="D28" t="str">
        <f t="shared" si="15"/>
        <v>Bitte auswählen!</v>
      </c>
      <c r="E28" s="10"/>
      <c r="F28" s="10"/>
      <c r="G28" s="10"/>
      <c r="H28" s="29"/>
      <c r="I28" s="10" t="s">
        <v>283</v>
      </c>
      <c r="J28" s="10" t="s">
        <v>285</v>
      </c>
      <c r="K28" s="10" t="s">
        <v>286</v>
      </c>
      <c r="L28" s="7" t="s">
        <v>90</v>
      </c>
      <c r="M28" s="7"/>
      <c r="N28" s="29"/>
      <c r="S28" s="6" t="s">
        <v>51</v>
      </c>
      <c r="T28" s="6" t="s">
        <v>288</v>
      </c>
      <c r="U28" s="6" t="s">
        <v>289</v>
      </c>
      <c r="V28" s="6" t="s">
        <v>292</v>
      </c>
      <c r="W28" s="6" t="s">
        <v>290</v>
      </c>
      <c r="X28" s="6" t="s">
        <v>291</v>
      </c>
    </row>
    <row r="29" spans="1:32" ht="20" customHeight="1" thickBot="1" x14ac:dyDescent="0.4">
      <c r="A29" t="s">
        <v>140</v>
      </c>
      <c r="B29" t="s">
        <v>334</v>
      </c>
      <c r="C29" s="38"/>
      <c r="D29" t="str">
        <f t="shared" ref="D29" si="16">IF(AND(C29=""),L29,IF(AND(C29&gt;=O29,C29&lt;=P29),K29,IF(AND(C29&gt;Q29,C29&lt;=R29),J29,IF(AND(C29&gt;S29,C29&lt;T29),I29,IF(AND(C29&gt;=U29,C29&lt;=V29),J29,IF(AND(C29&gt;=W29,C29&lt;X29),K29,M29))))))</f>
        <v>kein Wert eingegeben!</v>
      </c>
      <c r="E29" s="10"/>
      <c r="F29" s="10"/>
      <c r="G29" s="10"/>
      <c r="H29" s="29"/>
      <c r="I29" s="10" t="s">
        <v>293</v>
      </c>
      <c r="J29" s="10" t="s">
        <v>294</v>
      </c>
      <c r="K29" s="10" t="s">
        <v>295</v>
      </c>
      <c r="L29" s="7" t="s">
        <v>271</v>
      </c>
      <c r="M29" s="7" t="s">
        <v>227</v>
      </c>
      <c r="N29" s="29"/>
      <c r="O29" s="19">
        <v>0</v>
      </c>
      <c r="P29" s="6">
        <v>24</v>
      </c>
      <c r="Q29" s="20">
        <f>P29</f>
        <v>24</v>
      </c>
      <c r="R29" s="6">
        <v>48</v>
      </c>
      <c r="S29" s="20">
        <f>R29</f>
        <v>48</v>
      </c>
      <c r="T29" s="19">
        <v>72</v>
      </c>
      <c r="U29" s="20">
        <f>T29</f>
        <v>72</v>
      </c>
      <c r="V29" s="6">
        <v>96</v>
      </c>
      <c r="W29" s="20">
        <f t="shared" ref="W29" si="17">V29</f>
        <v>96</v>
      </c>
      <c r="X29" s="19">
        <v>8760</v>
      </c>
    </row>
    <row r="30" spans="1:32" ht="20" customHeight="1" thickTop="1" x14ac:dyDescent="0.35">
      <c r="L30" s="7"/>
      <c r="M30" s="7"/>
    </row>
    <row r="31" spans="1:32" ht="20" customHeight="1" thickBot="1" x14ac:dyDescent="0.5">
      <c r="A31" s="5" t="s">
        <v>154</v>
      </c>
      <c r="B31" s="5" t="str">
        <f>$B$3</f>
        <v>Einheit</v>
      </c>
      <c r="C31" s="5" t="str">
        <f>$C$3</f>
        <v>Wert</v>
      </c>
      <c r="D31" s="5" t="str">
        <f>$D$3</f>
        <v>Beurteilung</v>
      </c>
      <c r="I31" s="21" t="str">
        <f>$I$3</f>
        <v>optimal</v>
      </c>
      <c r="J31" s="22" t="str">
        <f>$J$3</f>
        <v>kritisch</v>
      </c>
      <c r="K31" s="33" t="str">
        <f>$K$3</f>
        <v>ungünstig</v>
      </c>
      <c r="L31" s="34" t="str">
        <f>$L$3</f>
        <v>default</v>
      </c>
      <c r="M31" s="35" t="b">
        <f>$M$3</f>
        <v>0</v>
      </c>
      <c r="N31" s="27"/>
      <c r="O31" s="17" t="str">
        <f>$O$3</f>
        <v>G1</v>
      </c>
      <c r="P31" s="17" t="str">
        <f>$P$3</f>
        <v>G2</v>
      </c>
      <c r="Q31" s="16" t="str">
        <f>$Q$3</f>
        <v>G2</v>
      </c>
      <c r="R31" s="16" t="str">
        <f>$R$3</f>
        <v>G3</v>
      </c>
      <c r="S31" s="15" t="str">
        <f>$S$3</f>
        <v>G3</v>
      </c>
      <c r="T31" s="15" t="str">
        <f>$T$3</f>
        <v>G4</v>
      </c>
      <c r="U31" s="16" t="str">
        <f>$U$3</f>
        <v>G4</v>
      </c>
      <c r="V31" s="16" t="str">
        <f>$V$3</f>
        <v>G5</v>
      </c>
      <c r="W31" s="17" t="str">
        <f>$W$3</f>
        <v>G5</v>
      </c>
      <c r="X31" s="17" t="str">
        <f>$X$3</f>
        <v>G6</v>
      </c>
      <c r="AE31" s="13" t="s">
        <v>36</v>
      </c>
      <c r="AF31" t="s">
        <v>32</v>
      </c>
    </row>
    <row r="32" spans="1:32" ht="20" customHeight="1" thickTop="1" thickBot="1" x14ac:dyDescent="0.4">
      <c r="A32" t="s">
        <v>9</v>
      </c>
      <c r="B32" t="s">
        <v>327</v>
      </c>
      <c r="C32" s="38"/>
      <c r="D32" t="str">
        <f t="shared" ref="D32:D37" si="18">IF(AND(C32=""),L32,IF(AND(C32&gt;=O32,C32&lt;=P32),K32,IF(AND(C32&gt;Q32,C32&lt;=R32),J32,IF(AND(C32&gt;S32,C32&lt;T32),I32,IF(AND(C32&gt;=U32,C32&lt;=V32),J32,IF(AND(C32&gt;=W32,C32&lt;X32),K32,M32))))))</f>
        <v>Kein Wert eingegeben!</v>
      </c>
      <c r="E32" s="7" t="s">
        <v>196</v>
      </c>
      <c r="F32" s="7"/>
      <c r="G32" s="7" t="s">
        <v>194</v>
      </c>
      <c r="H32" s="28"/>
      <c r="I32" s="7" t="s">
        <v>195</v>
      </c>
      <c r="J32" s="7" t="s">
        <v>296</v>
      </c>
      <c r="K32" s="7" t="s">
        <v>297</v>
      </c>
      <c r="L32" s="7" t="s">
        <v>332</v>
      </c>
      <c r="M32" s="7" t="s">
        <v>333</v>
      </c>
      <c r="N32" s="28"/>
      <c r="O32" s="19">
        <v>0</v>
      </c>
      <c r="P32" s="6"/>
      <c r="Q32" s="20">
        <f t="shared" ref="Q32:Q45" si="19">P32</f>
        <v>0</v>
      </c>
      <c r="R32" s="19"/>
      <c r="S32" s="20">
        <f t="shared" ref="S32:S41" si="20">R32</f>
        <v>0</v>
      </c>
      <c r="T32" s="19"/>
      <c r="U32" s="20">
        <f>T32</f>
        <v>0</v>
      </c>
      <c r="V32" s="6"/>
      <c r="W32" s="20">
        <f>V32</f>
        <v>0</v>
      </c>
      <c r="X32" s="19"/>
      <c r="AE32" s="13" t="s">
        <v>36</v>
      </c>
      <c r="AF32" t="s">
        <v>33</v>
      </c>
    </row>
    <row r="33" spans="1:24" ht="20" customHeight="1" thickTop="1" thickBot="1" x14ac:dyDescent="0.4">
      <c r="A33" t="s">
        <v>324</v>
      </c>
      <c r="B33" t="s">
        <v>328</v>
      </c>
      <c r="C33" s="38"/>
      <c r="D33" t="str">
        <f t="shared" si="18"/>
        <v>Kein Wert eingegeben!</v>
      </c>
      <c r="E33" s="7" t="s">
        <v>197</v>
      </c>
      <c r="F33" s="7"/>
      <c r="G33" s="7" t="s">
        <v>194</v>
      </c>
      <c r="H33" s="28"/>
      <c r="I33" s="7" t="s">
        <v>195</v>
      </c>
      <c r="J33" s="7" t="s">
        <v>296</v>
      </c>
      <c r="K33" s="7" t="s">
        <v>297</v>
      </c>
      <c r="L33" s="7" t="s">
        <v>332</v>
      </c>
      <c r="M33" s="7" t="s">
        <v>333</v>
      </c>
      <c r="N33" s="28"/>
      <c r="O33" s="19">
        <v>0</v>
      </c>
      <c r="P33" s="6"/>
      <c r="Q33" s="20">
        <f t="shared" si="19"/>
        <v>0</v>
      </c>
      <c r="R33" s="19"/>
      <c r="S33" s="20">
        <f t="shared" si="20"/>
        <v>0</v>
      </c>
      <c r="T33" s="19"/>
      <c r="U33" s="20">
        <f t="shared" ref="U33:U36" si="21">T33</f>
        <v>0</v>
      </c>
      <c r="V33" s="6"/>
      <c r="W33" s="20">
        <f t="shared" ref="W33:W45" si="22">V33</f>
        <v>0</v>
      </c>
      <c r="X33" s="19"/>
    </row>
    <row r="34" spans="1:24" ht="20" customHeight="1" thickTop="1" thickBot="1" x14ac:dyDescent="0.5">
      <c r="A34" t="s">
        <v>198</v>
      </c>
      <c r="B34" t="s">
        <v>159</v>
      </c>
      <c r="C34" s="38"/>
      <c r="D34" t="str">
        <f t="shared" si="18"/>
        <v>Kein Wert eingegeben!</v>
      </c>
      <c r="E34" s="7"/>
      <c r="F34" s="7"/>
      <c r="G34" s="7" t="s">
        <v>194</v>
      </c>
      <c r="H34" s="28"/>
      <c r="I34" s="7" t="s">
        <v>195</v>
      </c>
      <c r="J34" s="7" t="s">
        <v>296</v>
      </c>
      <c r="K34" s="7" t="s">
        <v>297</v>
      </c>
      <c r="L34" s="7" t="s">
        <v>332</v>
      </c>
      <c r="M34" s="7" t="s">
        <v>333</v>
      </c>
      <c r="N34" s="28"/>
      <c r="O34" s="19"/>
      <c r="P34" s="6"/>
      <c r="Q34" s="20">
        <f t="shared" si="19"/>
        <v>0</v>
      </c>
      <c r="R34" s="19"/>
      <c r="S34" s="20">
        <f t="shared" si="20"/>
        <v>0</v>
      </c>
      <c r="T34" s="19"/>
      <c r="U34" s="20">
        <f t="shared" si="21"/>
        <v>0</v>
      </c>
      <c r="V34" s="6"/>
      <c r="W34" s="20">
        <f t="shared" si="22"/>
        <v>0</v>
      </c>
      <c r="X34" s="19"/>
    </row>
    <row r="35" spans="1:24" ht="20" customHeight="1" thickTop="1" thickBot="1" x14ac:dyDescent="0.4">
      <c r="A35" t="s">
        <v>199</v>
      </c>
      <c r="B35" t="s">
        <v>328</v>
      </c>
      <c r="C35" s="38"/>
      <c r="D35" t="str">
        <f t="shared" si="18"/>
        <v>Kein Wert eingegeben!</v>
      </c>
      <c r="E35" s="7"/>
      <c r="F35" s="7"/>
      <c r="G35" s="7" t="s">
        <v>194</v>
      </c>
      <c r="H35" s="28"/>
      <c r="I35" s="7" t="s">
        <v>195</v>
      </c>
      <c r="J35" s="7" t="s">
        <v>296</v>
      </c>
      <c r="K35" s="7" t="s">
        <v>297</v>
      </c>
      <c r="L35" s="7" t="s">
        <v>332</v>
      </c>
      <c r="M35" s="7" t="s">
        <v>333</v>
      </c>
      <c r="N35" s="28"/>
      <c r="O35" s="19"/>
      <c r="P35" s="6"/>
      <c r="Q35" s="20">
        <f t="shared" si="19"/>
        <v>0</v>
      </c>
      <c r="R35" s="19">
        <v>0</v>
      </c>
      <c r="S35" s="20">
        <f t="shared" si="20"/>
        <v>0</v>
      </c>
      <c r="T35" s="19">
        <v>0.1</v>
      </c>
      <c r="U35" s="20">
        <f t="shared" si="21"/>
        <v>0.1</v>
      </c>
      <c r="V35" s="6"/>
      <c r="W35" s="20">
        <f t="shared" si="22"/>
        <v>0</v>
      </c>
      <c r="X35" s="19"/>
    </row>
    <row r="36" spans="1:24" ht="20" customHeight="1" thickTop="1" thickBot="1" x14ac:dyDescent="0.5">
      <c r="A36" t="s">
        <v>200</v>
      </c>
      <c r="B36" t="s">
        <v>230</v>
      </c>
      <c r="C36" s="38"/>
      <c r="D36" t="str">
        <f t="shared" si="18"/>
        <v>Kein Wert eingegeben!</v>
      </c>
      <c r="E36" s="7"/>
      <c r="F36" s="7"/>
      <c r="G36" s="7" t="s">
        <v>194</v>
      </c>
      <c r="H36" s="28"/>
      <c r="I36" s="7" t="s">
        <v>195</v>
      </c>
      <c r="J36" s="7" t="s">
        <v>296</v>
      </c>
      <c r="K36" s="7" t="s">
        <v>297</v>
      </c>
      <c r="L36" s="7" t="s">
        <v>332</v>
      </c>
      <c r="M36" s="7" t="s">
        <v>333</v>
      </c>
      <c r="N36" s="28"/>
      <c r="O36" s="19"/>
      <c r="P36" s="6"/>
      <c r="Q36" s="20">
        <f t="shared" si="19"/>
        <v>0</v>
      </c>
      <c r="R36" s="19">
        <v>0</v>
      </c>
      <c r="S36" s="20">
        <f t="shared" si="20"/>
        <v>0</v>
      </c>
      <c r="T36" s="19">
        <v>0.1</v>
      </c>
      <c r="U36" s="20">
        <f t="shared" si="21"/>
        <v>0.1</v>
      </c>
      <c r="V36" s="6"/>
      <c r="W36" s="20">
        <f t="shared" si="22"/>
        <v>0</v>
      </c>
      <c r="X36" s="19"/>
    </row>
    <row r="37" spans="1:24" ht="20" customHeight="1" thickTop="1" thickBot="1" x14ac:dyDescent="0.4">
      <c r="A37" t="s">
        <v>201</v>
      </c>
      <c r="B37" t="s">
        <v>34</v>
      </c>
      <c r="C37" s="38"/>
      <c r="D37" t="str">
        <f t="shared" si="18"/>
        <v>Kein Wert eingegeben!</v>
      </c>
      <c r="E37" s="10" t="s">
        <v>75</v>
      </c>
      <c r="F37" s="10"/>
      <c r="G37" s="10" t="s">
        <v>77</v>
      </c>
      <c r="H37" s="29"/>
      <c r="I37" s="7" t="s">
        <v>80</v>
      </c>
      <c r="J37" s="10" t="s">
        <v>298</v>
      </c>
      <c r="K37" s="10" t="s">
        <v>299</v>
      </c>
      <c r="L37" s="7" t="s">
        <v>332</v>
      </c>
      <c r="M37" s="7" t="s">
        <v>333</v>
      </c>
      <c r="N37" s="29"/>
      <c r="O37" s="19">
        <v>0</v>
      </c>
      <c r="P37" s="6">
        <v>20</v>
      </c>
      <c r="Q37" s="20">
        <f t="shared" si="19"/>
        <v>20</v>
      </c>
      <c r="R37" s="19">
        <v>35</v>
      </c>
      <c r="S37" s="20">
        <f t="shared" si="20"/>
        <v>35</v>
      </c>
      <c r="T37" s="36">
        <v>58</v>
      </c>
      <c r="U37" s="20">
        <f>T37</f>
        <v>58</v>
      </c>
      <c r="V37" s="19">
        <v>60</v>
      </c>
      <c r="W37" s="20">
        <f t="shared" si="22"/>
        <v>60</v>
      </c>
      <c r="X37" s="37">
        <v>100</v>
      </c>
    </row>
    <row r="38" spans="1:24" ht="20" customHeight="1" thickTop="1" thickBot="1" x14ac:dyDescent="0.4">
      <c r="A38" t="s">
        <v>203</v>
      </c>
      <c r="B38" t="s">
        <v>34</v>
      </c>
      <c r="C38" s="38"/>
      <c r="D38" t="str">
        <f t="shared" ref="D38:D45" si="23">IF(AND(C38=""),L38,IF(AND(C38&gt;=O38,C38&lt;=P38),K38,IF(AND(C38&gt;Q38,C38&lt;=R38),J38,IF(AND(C38&gt;S38,C38&lt;T38),I38,IF(AND(C38&gt;=U38,C38&lt;=V38),J38,IF(AND(C38&gt;=W38,C38&lt;X38),K38,M38))))))</f>
        <v>Kein Wert eingegeben!</v>
      </c>
      <c r="E38" s="10" t="s">
        <v>75</v>
      </c>
      <c r="F38" s="10"/>
      <c r="G38" s="10" t="s">
        <v>77</v>
      </c>
      <c r="H38" s="29"/>
      <c r="I38" s="7" t="s">
        <v>80</v>
      </c>
      <c r="J38" s="10" t="s">
        <v>298</v>
      </c>
      <c r="K38" s="10" t="s">
        <v>299</v>
      </c>
      <c r="L38" s="7" t="s">
        <v>332</v>
      </c>
      <c r="M38" s="7" t="s">
        <v>333</v>
      </c>
      <c r="N38" s="29"/>
      <c r="O38" s="19">
        <v>0</v>
      </c>
      <c r="P38" s="6">
        <v>20</v>
      </c>
      <c r="Q38" s="20">
        <f t="shared" si="19"/>
        <v>20</v>
      </c>
      <c r="R38" s="19">
        <v>35</v>
      </c>
      <c r="S38" s="20">
        <f t="shared" si="20"/>
        <v>35</v>
      </c>
      <c r="T38" s="36">
        <v>58</v>
      </c>
      <c r="U38" s="20">
        <f t="shared" ref="U38:U41" si="24">T38</f>
        <v>58</v>
      </c>
      <c r="V38" s="19">
        <v>60</v>
      </c>
      <c r="W38" s="20">
        <f t="shared" si="22"/>
        <v>60</v>
      </c>
      <c r="X38" s="37">
        <v>100</v>
      </c>
    </row>
    <row r="39" spans="1:24" ht="20" customHeight="1" thickTop="1" thickBot="1" x14ac:dyDescent="0.4">
      <c r="A39" t="s">
        <v>204</v>
      </c>
      <c r="B39" t="s">
        <v>34</v>
      </c>
      <c r="C39" s="38"/>
      <c r="D39" t="str">
        <f t="shared" si="23"/>
        <v>Kein Wert eingegeben!</v>
      </c>
      <c r="E39" s="10" t="s">
        <v>75</v>
      </c>
      <c r="F39" s="10"/>
      <c r="G39" s="10" t="s">
        <v>77</v>
      </c>
      <c r="H39" s="29"/>
      <c r="I39" s="7" t="s">
        <v>80</v>
      </c>
      <c r="J39" s="10" t="s">
        <v>298</v>
      </c>
      <c r="K39" s="10" t="s">
        <v>299</v>
      </c>
      <c r="L39" s="7" t="s">
        <v>332</v>
      </c>
      <c r="M39" s="7" t="s">
        <v>333</v>
      </c>
      <c r="N39" s="29"/>
      <c r="O39" s="19">
        <v>0</v>
      </c>
      <c r="P39" s="6">
        <v>20</v>
      </c>
      <c r="Q39" s="20">
        <f t="shared" si="19"/>
        <v>20</v>
      </c>
      <c r="R39" s="19">
        <v>35</v>
      </c>
      <c r="S39" s="20">
        <f t="shared" si="20"/>
        <v>35</v>
      </c>
      <c r="T39" s="36">
        <v>58</v>
      </c>
      <c r="U39" s="20">
        <f t="shared" si="24"/>
        <v>58</v>
      </c>
      <c r="V39" s="19">
        <v>60</v>
      </c>
      <c r="W39" s="20">
        <f t="shared" si="22"/>
        <v>60</v>
      </c>
      <c r="X39" s="37">
        <v>100</v>
      </c>
    </row>
    <row r="40" spans="1:24" ht="20" customHeight="1" thickTop="1" thickBot="1" x14ac:dyDescent="0.4">
      <c r="A40" t="s">
        <v>205</v>
      </c>
      <c r="B40" t="s">
        <v>34</v>
      </c>
      <c r="C40" s="38"/>
      <c r="D40" t="str">
        <f t="shared" si="23"/>
        <v>Kein Wert eingegeben!</v>
      </c>
      <c r="E40" s="10" t="s">
        <v>75</v>
      </c>
      <c r="F40" s="10"/>
      <c r="G40" s="10" t="s">
        <v>77</v>
      </c>
      <c r="H40" s="29"/>
      <c r="I40" s="7" t="s">
        <v>80</v>
      </c>
      <c r="J40" s="10" t="s">
        <v>298</v>
      </c>
      <c r="K40" s="10" t="s">
        <v>299</v>
      </c>
      <c r="L40" s="7" t="s">
        <v>332</v>
      </c>
      <c r="M40" s="7" t="s">
        <v>333</v>
      </c>
      <c r="N40" s="29"/>
      <c r="O40" s="19">
        <v>0</v>
      </c>
      <c r="P40" s="6">
        <v>20</v>
      </c>
      <c r="Q40" s="20">
        <f t="shared" si="19"/>
        <v>20</v>
      </c>
      <c r="R40" s="19">
        <v>35</v>
      </c>
      <c r="S40" s="20">
        <f t="shared" si="20"/>
        <v>35</v>
      </c>
      <c r="T40" s="36">
        <v>58</v>
      </c>
      <c r="U40" s="20">
        <f t="shared" si="24"/>
        <v>58</v>
      </c>
      <c r="V40" s="19">
        <v>60</v>
      </c>
      <c r="W40" s="20">
        <f t="shared" si="22"/>
        <v>60</v>
      </c>
      <c r="X40" s="37">
        <v>100</v>
      </c>
    </row>
    <row r="41" spans="1:24" ht="20" customHeight="1" thickTop="1" thickBot="1" x14ac:dyDescent="0.4">
      <c r="A41" t="s">
        <v>202</v>
      </c>
      <c r="B41" t="s">
        <v>10</v>
      </c>
      <c r="C41" s="40"/>
      <c r="D41" t="str">
        <f t="shared" si="23"/>
        <v>Kein Wert eingegeben!</v>
      </c>
      <c r="E41" s="10" t="s">
        <v>78</v>
      </c>
      <c r="F41" s="10"/>
      <c r="G41" s="10" t="s">
        <v>79</v>
      </c>
      <c r="H41" s="29"/>
      <c r="I41" s="7" t="s">
        <v>300</v>
      </c>
      <c r="J41" s="10" t="s">
        <v>301</v>
      </c>
      <c r="K41" s="10" t="s">
        <v>302</v>
      </c>
      <c r="L41" s="7" t="s">
        <v>332</v>
      </c>
      <c r="M41" s="7" t="s">
        <v>333</v>
      </c>
      <c r="N41" s="29"/>
      <c r="O41" s="19">
        <v>1</v>
      </c>
      <c r="P41" s="37">
        <v>6.5</v>
      </c>
      <c r="Q41" s="20">
        <f t="shared" si="19"/>
        <v>6.5</v>
      </c>
      <c r="R41" s="19">
        <v>6.7</v>
      </c>
      <c r="S41" s="20">
        <f t="shared" si="20"/>
        <v>6.7</v>
      </c>
      <c r="T41" s="23">
        <v>8</v>
      </c>
      <c r="U41" s="24">
        <f t="shared" si="24"/>
        <v>8</v>
      </c>
      <c r="V41" s="36">
        <v>8.5</v>
      </c>
      <c r="W41" s="20">
        <f t="shared" si="22"/>
        <v>8.5</v>
      </c>
      <c r="X41" s="9">
        <v>12</v>
      </c>
    </row>
    <row r="42" spans="1:24" ht="20" customHeight="1" thickTop="1" thickBot="1" x14ac:dyDescent="0.4">
      <c r="A42" t="s">
        <v>206</v>
      </c>
      <c r="B42" t="s">
        <v>10</v>
      </c>
      <c r="C42" s="40"/>
      <c r="D42" t="str">
        <f t="shared" si="23"/>
        <v>Kein Wert eingegeben!</v>
      </c>
      <c r="E42" s="10" t="s">
        <v>78</v>
      </c>
      <c r="F42" s="10"/>
      <c r="G42" s="10" t="s">
        <v>79</v>
      </c>
      <c r="H42" s="29"/>
      <c r="I42" s="7" t="s">
        <v>300</v>
      </c>
      <c r="J42" s="10" t="s">
        <v>301</v>
      </c>
      <c r="K42" s="10" t="s">
        <v>302</v>
      </c>
      <c r="L42" s="7" t="s">
        <v>332</v>
      </c>
      <c r="M42" s="7" t="s">
        <v>333</v>
      </c>
      <c r="N42" s="29"/>
      <c r="O42" s="19">
        <v>1</v>
      </c>
      <c r="P42" s="37">
        <v>6.5</v>
      </c>
      <c r="Q42" s="20">
        <f t="shared" si="19"/>
        <v>6.5</v>
      </c>
      <c r="R42" s="19">
        <v>6.7</v>
      </c>
      <c r="S42" s="20">
        <f t="shared" ref="S42:S44" si="25">R42</f>
        <v>6.7</v>
      </c>
      <c r="T42" s="23">
        <v>8</v>
      </c>
      <c r="U42" s="24">
        <f t="shared" ref="S42:U45" si="26">T42</f>
        <v>8</v>
      </c>
      <c r="V42" s="36">
        <v>8.5</v>
      </c>
      <c r="W42" s="20">
        <f t="shared" si="22"/>
        <v>8.5</v>
      </c>
      <c r="X42" s="9">
        <v>12</v>
      </c>
    </row>
    <row r="43" spans="1:24" ht="20" customHeight="1" thickTop="1" thickBot="1" x14ac:dyDescent="0.4">
      <c r="A43" t="s">
        <v>207</v>
      </c>
      <c r="B43" t="s">
        <v>10</v>
      </c>
      <c r="C43" s="40"/>
      <c r="D43" t="str">
        <f t="shared" si="23"/>
        <v>Kein Wert eingegeben!</v>
      </c>
      <c r="E43" s="10" t="s">
        <v>78</v>
      </c>
      <c r="F43" s="10"/>
      <c r="G43" s="10" t="s">
        <v>79</v>
      </c>
      <c r="H43" s="29"/>
      <c r="I43" s="7" t="s">
        <v>300</v>
      </c>
      <c r="J43" s="10" t="s">
        <v>301</v>
      </c>
      <c r="K43" s="10" t="s">
        <v>302</v>
      </c>
      <c r="L43" s="7" t="s">
        <v>332</v>
      </c>
      <c r="M43" s="7" t="s">
        <v>333</v>
      </c>
      <c r="N43" s="29"/>
      <c r="O43" s="19">
        <v>1</v>
      </c>
      <c r="P43" s="37">
        <v>6.5</v>
      </c>
      <c r="Q43" s="20">
        <f t="shared" si="19"/>
        <v>6.5</v>
      </c>
      <c r="R43" s="19">
        <v>6.7</v>
      </c>
      <c r="S43" s="20">
        <f t="shared" si="25"/>
        <v>6.7</v>
      </c>
      <c r="T43" s="23">
        <v>8</v>
      </c>
      <c r="U43" s="24">
        <f t="shared" si="26"/>
        <v>8</v>
      </c>
      <c r="V43" s="36">
        <v>8.5</v>
      </c>
      <c r="W43" s="20">
        <f t="shared" si="22"/>
        <v>8.5</v>
      </c>
      <c r="X43" s="9">
        <v>12</v>
      </c>
    </row>
    <row r="44" spans="1:24" ht="20" customHeight="1" thickTop="1" thickBot="1" x14ac:dyDescent="0.4">
      <c r="A44" t="s">
        <v>208</v>
      </c>
      <c r="B44" t="s">
        <v>10</v>
      </c>
      <c r="C44" s="40"/>
      <c r="D44" t="str">
        <f t="shared" si="23"/>
        <v>Kein Wert eingegeben!</v>
      </c>
      <c r="E44" s="10" t="s">
        <v>78</v>
      </c>
      <c r="F44" s="10"/>
      <c r="G44" s="10" t="s">
        <v>79</v>
      </c>
      <c r="H44" s="29"/>
      <c r="I44" s="7" t="s">
        <v>300</v>
      </c>
      <c r="J44" s="10" t="s">
        <v>301</v>
      </c>
      <c r="K44" s="10" t="s">
        <v>302</v>
      </c>
      <c r="L44" s="7" t="s">
        <v>332</v>
      </c>
      <c r="M44" s="7" t="s">
        <v>333</v>
      </c>
      <c r="N44" s="29"/>
      <c r="O44" s="19">
        <v>1</v>
      </c>
      <c r="P44" s="37">
        <v>6.5</v>
      </c>
      <c r="Q44" s="20">
        <f t="shared" si="19"/>
        <v>6.5</v>
      </c>
      <c r="R44" s="19">
        <v>6.7</v>
      </c>
      <c r="S44" s="20">
        <f t="shared" si="25"/>
        <v>6.7</v>
      </c>
      <c r="T44" s="23">
        <v>8</v>
      </c>
      <c r="U44" s="24">
        <f t="shared" si="26"/>
        <v>8</v>
      </c>
      <c r="V44" s="36">
        <v>8.5</v>
      </c>
      <c r="W44" s="20">
        <f t="shared" si="22"/>
        <v>8.5</v>
      </c>
      <c r="X44" s="9">
        <v>12</v>
      </c>
    </row>
    <row r="45" spans="1:24" ht="20" customHeight="1" thickTop="1" thickBot="1" x14ac:dyDescent="0.4">
      <c r="A45" t="s">
        <v>211</v>
      </c>
      <c r="B45" t="s">
        <v>212</v>
      </c>
      <c r="C45" s="38"/>
      <c r="D45" t="str">
        <f t="shared" si="23"/>
        <v>Kein Wert eingegeben!</v>
      </c>
      <c r="E45" s="10"/>
      <c r="F45" s="10"/>
      <c r="G45" s="10"/>
      <c r="H45" s="29"/>
      <c r="I45" s="7" t="s">
        <v>306</v>
      </c>
      <c r="J45" s="10" t="s">
        <v>307</v>
      </c>
      <c r="K45" s="10" t="s">
        <v>308</v>
      </c>
      <c r="L45" s="7" t="s">
        <v>332</v>
      </c>
      <c r="M45" s="7" t="s">
        <v>333</v>
      </c>
      <c r="N45" s="29"/>
      <c r="O45" s="19">
        <v>0</v>
      </c>
      <c r="P45" s="6"/>
      <c r="Q45" s="20">
        <f t="shared" si="19"/>
        <v>0</v>
      </c>
      <c r="R45" s="19">
        <v>-200</v>
      </c>
      <c r="S45" s="24">
        <f t="shared" si="26"/>
        <v>-200</v>
      </c>
      <c r="T45" s="19">
        <v>-400</v>
      </c>
      <c r="U45" s="24">
        <f t="shared" si="26"/>
        <v>-400</v>
      </c>
      <c r="V45" s="36"/>
      <c r="W45" s="20">
        <f t="shared" si="22"/>
        <v>0</v>
      </c>
      <c r="X45" s="9"/>
    </row>
    <row r="46" spans="1:24" ht="20" customHeight="1" thickTop="1" x14ac:dyDescent="0.35">
      <c r="A46"/>
      <c r="L46" s="7"/>
      <c r="M46" s="7"/>
    </row>
    <row r="47" spans="1:24" ht="20" customHeight="1" thickBot="1" x14ac:dyDescent="0.5">
      <c r="A47" s="5" t="s">
        <v>155</v>
      </c>
      <c r="B47" s="5" t="str">
        <f>$B$3</f>
        <v>Einheit</v>
      </c>
      <c r="C47" s="5" t="str">
        <f>$C$3</f>
        <v>Wert</v>
      </c>
      <c r="D47" s="5" t="str">
        <f>$D$3</f>
        <v>Beurteilung</v>
      </c>
      <c r="I47" s="21" t="str">
        <f>$I$3</f>
        <v>optimal</v>
      </c>
      <c r="J47" s="22" t="str">
        <f>$J$3</f>
        <v>kritisch</v>
      </c>
      <c r="K47" s="33" t="str">
        <f>$K$3</f>
        <v>ungünstig</v>
      </c>
      <c r="L47" s="34" t="str">
        <f>$L$3</f>
        <v>default</v>
      </c>
      <c r="M47" s="35" t="b">
        <f>$M$3</f>
        <v>0</v>
      </c>
      <c r="N47" s="27"/>
      <c r="O47" s="17" t="str">
        <f>$O$3</f>
        <v>G1</v>
      </c>
      <c r="P47" s="17" t="str">
        <f>$P$3</f>
        <v>G2</v>
      </c>
      <c r="Q47" s="16" t="str">
        <f>$Q$3</f>
        <v>G2</v>
      </c>
      <c r="R47" s="16" t="str">
        <f>$R$3</f>
        <v>G3</v>
      </c>
      <c r="S47" s="15" t="str">
        <f>$S$3</f>
        <v>G3</v>
      </c>
      <c r="T47" s="15" t="str">
        <f>$T$3</f>
        <v>G4</v>
      </c>
      <c r="U47" s="16" t="str">
        <f>$U$3</f>
        <v>G4</v>
      </c>
      <c r="V47" s="16" t="str">
        <f>$V$3</f>
        <v>G5</v>
      </c>
      <c r="W47" s="17" t="str">
        <f>$W$3</f>
        <v>G5</v>
      </c>
      <c r="X47" s="17" t="str">
        <f>$X$3</f>
        <v>G6</v>
      </c>
    </row>
    <row r="48" spans="1:24" ht="20" customHeight="1" thickTop="1" thickBot="1" x14ac:dyDescent="0.4">
      <c r="A48" t="s">
        <v>156</v>
      </c>
      <c r="B48" t="s">
        <v>159</v>
      </c>
      <c r="C48" s="40"/>
      <c r="D48" t="str">
        <f t="shared" ref="D48:D57" si="27">IF(AND(C48=""),L48,IF(AND(C48&gt;=O48,C48&lt;=P48),K48,IF(AND(C48&gt;Q48,C48&lt;=R48),J48,IF(AND(C48&gt;S48,C48&lt;T48),I48,IF(AND(C48&gt;=U48,C48&lt;=V48),J48,IF(AND(C48&gt;=W48,C48&lt;X48),K48,M48))))))</f>
        <v>Kein Wert eingegeben!</v>
      </c>
      <c r="E48" s="7" t="s">
        <v>59</v>
      </c>
      <c r="F48" s="7" t="s">
        <v>264</v>
      </c>
      <c r="G48" s="7" t="s">
        <v>265</v>
      </c>
      <c r="H48" s="28"/>
      <c r="I48" s="7" t="s">
        <v>195</v>
      </c>
      <c r="J48" s="7" t="s">
        <v>296</v>
      </c>
      <c r="K48" s="7" t="s">
        <v>297</v>
      </c>
      <c r="L48" s="7" t="s">
        <v>332</v>
      </c>
      <c r="M48" s="7" t="s">
        <v>333</v>
      </c>
      <c r="N48" s="28"/>
      <c r="O48" s="19">
        <v>0</v>
      </c>
      <c r="P48" s="6"/>
      <c r="Q48" s="20">
        <f t="shared" ref="Q48:Q57" si="28">P48</f>
        <v>0</v>
      </c>
      <c r="R48" s="6"/>
      <c r="S48" s="20">
        <f t="shared" ref="S48:S51" si="29">R48</f>
        <v>0</v>
      </c>
      <c r="T48" s="19"/>
      <c r="U48" s="20">
        <f t="shared" ref="U48:U51" si="30">T48</f>
        <v>0</v>
      </c>
      <c r="V48" s="6"/>
      <c r="W48" s="20">
        <f t="shared" ref="W48:W51" si="31">V48</f>
        <v>0</v>
      </c>
      <c r="X48" s="19">
        <v>100</v>
      </c>
    </row>
    <row r="49" spans="1:24" ht="20" customHeight="1" thickTop="1" thickBot="1" x14ac:dyDescent="0.4">
      <c r="A49" t="s">
        <v>158</v>
      </c>
      <c r="B49" t="s">
        <v>159</v>
      </c>
      <c r="C49" s="40"/>
      <c r="D49" t="str">
        <f t="shared" si="27"/>
        <v>Kein Wert eingegeben!</v>
      </c>
      <c r="E49" s="7" t="s">
        <v>59</v>
      </c>
      <c r="F49" s="7" t="s">
        <v>264</v>
      </c>
      <c r="G49" s="7" t="s">
        <v>265</v>
      </c>
      <c r="H49" s="28"/>
      <c r="I49" s="7" t="s">
        <v>195</v>
      </c>
      <c r="J49" s="7" t="s">
        <v>296</v>
      </c>
      <c r="K49" s="7" t="s">
        <v>297</v>
      </c>
      <c r="L49" s="7" t="s">
        <v>332</v>
      </c>
      <c r="M49" s="7" t="s">
        <v>333</v>
      </c>
      <c r="N49" s="28"/>
      <c r="O49" s="19">
        <v>0</v>
      </c>
      <c r="P49" s="6"/>
      <c r="Q49" s="20">
        <f t="shared" si="28"/>
        <v>0</v>
      </c>
      <c r="R49" s="6"/>
      <c r="S49" s="20">
        <f t="shared" si="29"/>
        <v>0</v>
      </c>
      <c r="T49" s="19"/>
      <c r="U49" s="20">
        <f t="shared" si="30"/>
        <v>0</v>
      </c>
      <c r="V49" s="6"/>
      <c r="W49" s="20">
        <f t="shared" si="31"/>
        <v>0</v>
      </c>
      <c r="X49" s="19">
        <v>100</v>
      </c>
    </row>
    <row r="50" spans="1:24" ht="20" customHeight="1" thickTop="1" thickBot="1" x14ac:dyDescent="0.4">
      <c r="A50" t="s">
        <v>160</v>
      </c>
      <c r="B50" t="s">
        <v>329</v>
      </c>
      <c r="C50" s="40"/>
      <c r="D50" t="str">
        <f t="shared" si="27"/>
        <v>Kein Wert eingegeben!</v>
      </c>
      <c r="E50" s="7" t="s">
        <v>59</v>
      </c>
      <c r="F50" s="7" t="s">
        <v>264</v>
      </c>
      <c r="G50" s="7" t="s">
        <v>265</v>
      </c>
      <c r="H50" s="28"/>
      <c r="I50" s="7" t="s">
        <v>195</v>
      </c>
      <c r="J50" s="7" t="s">
        <v>296</v>
      </c>
      <c r="K50" s="7" t="s">
        <v>297</v>
      </c>
      <c r="L50" s="7" t="s">
        <v>332</v>
      </c>
      <c r="M50" s="7" t="s">
        <v>333</v>
      </c>
      <c r="N50" s="28"/>
      <c r="O50" s="19">
        <v>0</v>
      </c>
      <c r="P50" s="6"/>
      <c r="Q50" s="20">
        <f t="shared" si="28"/>
        <v>0</v>
      </c>
      <c r="R50" s="6"/>
      <c r="S50" s="20">
        <f t="shared" si="29"/>
        <v>0</v>
      </c>
      <c r="T50" s="19"/>
      <c r="U50" s="20">
        <f t="shared" si="30"/>
        <v>0</v>
      </c>
      <c r="V50" s="6"/>
      <c r="W50" s="20">
        <f t="shared" si="31"/>
        <v>0</v>
      </c>
      <c r="X50" s="19">
        <v>1000</v>
      </c>
    </row>
    <row r="51" spans="1:24" ht="20" customHeight="1" thickTop="1" thickBot="1" x14ac:dyDescent="0.4">
      <c r="A51" t="s">
        <v>161</v>
      </c>
      <c r="B51" t="s">
        <v>329</v>
      </c>
      <c r="C51" s="40"/>
      <c r="D51" t="str">
        <f t="shared" si="27"/>
        <v>Kein Wert eingegeben!</v>
      </c>
      <c r="E51" s="7" t="s">
        <v>59</v>
      </c>
      <c r="F51" s="7" t="s">
        <v>264</v>
      </c>
      <c r="G51" s="7" t="s">
        <v>265</v>
      </c>
      <c r="H51" s="28"/>
      <c r="I51" s="7" t="s">
        <v>195</v>
      </c>
      <c r="J51" s="7" t="s">
        <v>296</v>
      </c>
      <c r="K51" s="7" t="s">
        <v>297</v>
      </c>
      <c r="L51" s="7" t="s">
        <v>332</v>
      </c>
      <c r="M51" s="7" t="s">
        <v>333</v>
      </c>
      <c r="N51" s="28"/>
      <c r="O51" s="19">
        <v>0</v>
      </c>
      <c r="P51" s="6"/>
      <c r="Q51" s="20">
        <f t="shared" si="28"/>
        <v>0</v>
      </c>
      <c r="R51" s="6"/>
      <c r="S51" s="20">
        <f t="shared" si="29"/>
        <v>0</v>
      </c>
      <c r="T51" s="19"/>
      <c r="U51" s="20">
        <f t="shared" si="30"/>
        <v>0</v>
      </c>
      <c r="V51" s="6"/>
      <c r="W51" s="20">
        <f t="shared" si="31"/>
        <v>0</v>
      </c>
      <c r="X51" s="19">
        <v>1000</v>
      </c>
    </row>
    <row r="52" spans="1:24" ht="20" customHeight="1" thickTop="1" thickBot="1" x14ac:dyDescent="0.4">
      <c r="A52" s="18" t="s">
        <v>162</v>
      </c>
      <c r="B52" t="s">
        <v>329</v>
      </c>
      <c r="C52" s="40"/>
      <c r="D52" t="str">
        <f t="shared" si="27"/>
        <v>Kein Wert eingegeben!</v>
      </c>
      <c r="E52" s="7" t="s">
        <v>59</v>
      </c>
      <c r="F52" s="7"/>
      <c r="G52" s="7" t="s">
        <v>60</v>
      </c>
      <c r="H52" s="28"/>
      <c r="I52" s="7" t="s">
        <v>309</v>
      </c>
      <c r="J52" s="7" t="s">
        <v>310</v>
      </c>
      <c r="K52" s="7" t="s">
        <v>311</v>
      </c>
      <c r="L52" s="7" t="s">
        <v>332</v>
      </c>
      <c r="M52" s="7" t="s">
        <v>333</v>
      </c>
      <c r="N52" s="28"/>
      <c r="O52" s="19">
        <v>0</v>
      </c>
      <c r="P52" s="19"/>
      <c r="Q52" s="20">
        <f t="shared" si="28"/>
        <v>0</v>
      </c>
      <c r="R52" s="6"/>
      <c r="S52" s="20">
        <f t="shared" ref="S52:U57" si="32">R52</f>
        <v>0</v>
      </c>
      <c r="T52" s="19">
        <v>11</v>
      </c>
      <c r="U52" s="20">
        <f t="shared" si="32"/>
        <v>11</v>
      </c>
      <c r="V52" s="6">
        <f>T52*2</f>
        <v>22</v>
      </c>
      <c r="W52" s="20">
        <f t="shared" ref="W52:W57" si="33">V52</f>
        <v>22</v>
      </c>
      <c r="X52" s="19">
        <v>1000</v>
      </c>
    </row>
    <row r="53" spans="1:24" ht="20" customHeight="1" thickTop="1" thickBot="1" x14ac:dyDescent="0.4">
      <c r="A53" s="18" t="s">
        <v>163</v>
      </c>
      <c r="B53" t="s">
        <v>329</v>
      </c>
      <c r="C53" s="40"/>
      <c r="D53" t="str">
        <f t="shared" si="27"/>
        <v>Kein Wert eingegeben!</v>
      </c>
      <c r="E53" s="7" t="s">
        <v>59</v>
      </c>
      <c r="F53" s="7"/>
      <c r="G53" s="7" t="s">
        <v>60</v>
      </c>
      <c r="H53" s="28"/>
      <c r="I53" s="7" t="s">
        <v>309</v>
      </c>
      <c r="J53" s="7" t="s">
        <v>310</v>
      </c>
      <c r="K53" s="7" t="s">
        <v>311</v>
      </c>
      <c r="L53" s="7" t="s">
        <v>332</v>
      </c>
      <c r="M53" s="7" t="s">
        <v>333</v>
      </c>
      <c r="N53" s="28"/>
      <c r="O53" s="19">
        <v>0</v>
      </c>
      <c r="P53" s="19"/>
      <c r="Q53" s="20">
        <f t="shared" si="28"/>
        <v>0</v>
      </c>
      <c r="R53" s="6">
        <v>1</v>
      </c>
      <c r="S53" s="20">
        <f t="shared" si="32"/>
        <v>1</v>
      </c>
      <c r="T53" s="19">
        <v>25</v>
      </c>
      <c r="U53" s="20">
        <f t="shared" si="32"/>
        <v>25</v>
      </c>
      <c r="V53" s="6">
        <v>50</v>
      </c>
      <c r="W53" s="20">
        <f t="shared" si="33"/>
        <v>50</v>
      </c>
      <c r="X53" s="19">
        <v>1000</v>
      </c>
    </row>
    <row r="54" spans="1:24" ht="20" customHeight="1" thickTop="1" thickBot="1" x14ac:dyDescent="0.4">
      <c r="A54" t="s">
        <v>164</v>
      </c>
      <c r="B54" t="s">
        <v>10</v>
      </c>
      <c r="C54" s="40"/>
      <c r="D54" t="str">
        <f t="shared" si="27"/>
        <v>Kein Wert eingegeben!</v>
      </c>
      <c r="E54" s="7" t="s">
        <v>59</v>
      </c>
      <c r="F54" s="7"/>
      <c r="G54" s="7" t="s">
        <v>60</v>
      </c>
      <c r="H54" s="28"/>
      <c r="I54" s="7" t="s">
        <v>309</v>
      </c>
      <c r="J54" s="7" t="s">
        <v>310</v>
      </c>
      <c r="K54" s="7" t="s">
        <v>311</v>
      </c>
      <c r="L54" s="7" t="s">
        <v>332</v>
      </c>
      <c r="M54" s="7" t="s">
        <v>333</v>
      </c>
      <c r="N54" s="28"/>
      <c r="O54" s="19">
        <v>0</v>
      </c>
      <c r="P54" s="6"/>
      <c r="Q54" s="20">
        <f t="shared" si="28"/>
        <v>0</v>
      </c>
      <c r="R54" s="6">
        <v>10</v>
      </c>
      <c r="S54" s="20">
        <f t="shared" si="32"/>
        <v>10</v>
      </c>
      <c r="T54" s="19">
        <v>40</v>
      </c>
      <c r="U54" s="20">
        <f t="shared" si="32"/>
        <v>40</v>
      </c>
      <c r="V54" s="6"/>
      <c r="W54" s="20">
        <f t="shared" si="33"/>
        <v>0</v>
      </c>
      <c r="X54" s="19">
        <v>9.9999999999999999E+306</v>
      </c>
    </row>
    <row r="55" spans="1:24" ht="20" customHeight="1" thickTop="1" thickBot="1" x14ac:dyDescent="0.4">
      <c r="A55" t="s">
        <v>165</v>
      </c>
      <c r="B55" t="s">
        <v>10</v>
      </c>
      <c r="C55" s="40"/>
      <c r="D55" t="str">
        <f t="shared" si="27"/>
        <v>Kein Wert eingegeben!</v>
      </c>
      <c r="E55" s="7" t="s">
        <v>59</v>
      </c>
      <c r="F55" s="7"/>
      <c r="G55" s="7" t="s">
        <v>60</v>
      </c>
      <c r="H55" s="28"/>
      <c r="I55" s="7" t="s">
        <v>309</v>
      </c>
      <c r="J55" s="7" t="s">
        <v>310</v>
      </c>
      <c r="K55" s="7" t="s">
        <v>311</v>
      </c>
      <c r="L55" s="7" t="s">
        <v>332</v>
      </c>
      <c r="M55" s="7" t="s">
        <v>333</v>
      </c>
      <c r="N55" s="28"/>
      <c r="O55" s="19">
        <v>0</v>
      </c>
      <c r="P55" s="6"/>
      <c r="Q55" s="20">
        <f t="shared" si="28"/>
        <v>0</v>
      </c>
      <c r="R55" s="6"/>
      <c r="S55" s="20">
        <f t="shared" si="32"/>
        <v>0</v>
      </c>
      <c r="T55" s="19">
        <v>120</v>
      </c>
      <c r="U55" s="20">
        <f t="shared" si="32"/>
        <v>120</v>
      </c>
      <c r="V55" s="6"/>
      <c r="W55" s="20">
        <f t="shared" si="33"/>
        <v>0</v>
      </c>
      <c r="X55" s="19">
        <v>9.9999999999999999E+306</v>
      </c>
    </row>
    <row r="56" spans="1:24" ht="20" customHeight="1" thickTop="1" thickBot="1" x14ac:dyDescent="0.4">
      <c r="A56" t="s">
        <v>166</v>
      </c>
      <c r="B56" t="s">
        <v>10</v>
      </c>
      <c r="C56" s="40"/>
      <c r="D56" t="str">
        <f t="shared" si="27"/>
        <v>Kein Wert eingegeben!</v>
      </c>
      <c r="E56" s="7" t="s">
        <v>59</v>
      </c>
      <c r="F56" s="7"/>
      <c r="G56" s="7" t="s">
        <v>60</v>
      </c>
      <c r="H56" s="28"/>
      <c r="I56" s="7" t="s">
        <v>309</v>
      </c>
      <c r="J56" s="7" t="s">
        <v>310</v>
      </c>
      <c r="K56" s="7" t="s">
        <v>311</v>
      </c>
      <c r="L56" s="7" t="s">
        <v>332</v>
      </c>
      <c r="M56" s="7" t="s">
        <v>333</v>
      </c>
      <c r="N56" s="28"/>
      <c r="O56" s="19">
        <v>0</v>
      </c>
      <c r="P56" s="6"/>
      <c r="Q56" s="20">
        <f t="shared" si="28"/>
        <v>0</v>
      </c>
      <c r="R56" s="6">
        <v>3</v>
      </c>
      <c r="S56" s="20">
        <f t="shared" si="32"/>
        <v>3</v>
      </c>
      <c r="T56" s="19">
        <v>7</v>
      </c>
      <c r="U56" s="20">
        <f t="shared" si="32"/>
        <v>7</v>
      </c>
      <c r="V56" s="6"/>
      <c r="W56" s="20">
        <f t="shared" si="33"/>
        <v>0</v>
      </c>
      <c r="X56" s="19">
        <v>9.9999999999999999E+306</v>
      </c>
    </row>
    <row r="57" spans="1:24" ht="20" customHeight="1" thickTop="1" thickBot="1" x14ac:dyDescent="0.4">
      <c r="A57" t="s">
        <v>167</v>
      </c>
      <c r="B57" t="s">
        <v>10</v>
      </c>
      <c r="C57" s="40"/>
      <c r="D57" t="str">
        <f t="shared" si="27"/>
        <v>Kein Wert eingegeben!</v>
      </c>
      <c r="E57" s="7" t="s">
        <v>59</v>
      </c>
      <c r="F57" s="7"/>
      <c r="G57" s="7" t="s">
        <v>60</v>
      </c>
      <c r="H57" s="28"/>
      <c r="I57" s="7" t="s">
        <v>309</v>
      </c>
      <c r="J57" s="7" t="s">
        <v>310</v>
      </c>
      <c r="K57" s="7" t="s">
        <v>311</v>
      </c>
      <c r="L57" s="7" t="s">
        <v>332</v>
      </c>
      <c r="M57" s="7" t="s">
        <v>333</v>
      </c>
      <c r="N57" s="28"/>
      <c r="O57" s="19">
        <v>0</v>
      </c>
      <c r="P57" s="6"/>
      <c r="Q57" s="20">
        <f t="shared" si="28"/>
        <v>0</v>
      </c>
      <c r="R57" s="6"/>
      <c r="S57" s="20">
        <f t="shared" si="32"/>
        <v>0</v>
      </c>
      <c r="T57" s="19">
        <v>200</v>
      </c>
      <c r="U57" s="20">
        <f t="shared" si="32"/>
        <v>200</v>
      </c>
      <c r="V57" s="6"/>
      <c r="W57" s="20">
        <f t="shared" si="33"/>
        <v>0</v>
      </c>
      <c r="X57" s="19">
        <v>9.9999999999999999E+306</v>
      </c>
    </row>
    <row r="58" spans="1:24" ht="20" customHeight="1" thickTop="1" x14ac:dyDescent="0.35"/>
    <row r="59" spans="1:24" ht="20" customHeight="1" thickBot="1" x14ac:dyDescent="0.5">
      <c r="A59" s="5" t="s">
        <v>168</v>
      </c>
      <c r="B59" s="5" t="str">
        <f>$B$3</f>
        <v>Einheit</v>
      </c>
      <c r="C59" s="5" t="str">
        <f>$C$3</f>
        <v>Wert</v>
      </c>
      <c r="D59" s="5" t="str">
        <f>$D$3</f>
        <v>Beurteilung</v>
      </c>
      <c r="I59" s="21" t="str">
        <f>$I$3</f>
        <v>optimal</v>
      </c>
      <c r="J59" s="22" t="str">
        <f>$J$3</f>
        <v>kritisch</v>
      </c>
      <c r="K59" s="33" t="str">
        <f>$K$3</f>
        <v>ungünstig</v>
      </c>
      <c r="L59" s="34" t="str">
        <f>$L$3</f>
        <v>default</v>
      </c>
      <c r="M59" s="35" t="b">
        <f>$M$3</f>
        <v>0</v>
      </c>
      <c r="N59" s="27"/>
      <c r="O59" s="17" t="str">
        <f>$O$3</f>
        <v>G1</v>
      </c>
      <c r="P59" s="17" t="str">
        <f>$P$3</f>
        <v>G2</v>
      </c>
      <c r="Q59" s="16" t="str">
        <f>$Q$3</f>
        <v>G2</v>
      </c>
      <c r="R59" s="16" t="str">
        <f>$R$3</f>
        <v>G3</v>
      </c>
      <c r="S59" s="15" t="str">
        <f>$S$3</f>
        <v>G3</v>
      </c>
      <c r="T59" s="15" t="str">
        <f>$T$3</f>
        <v>G4</v>
      </c>
      <c r="U59" s="16" t="str">
        <f>$U$3</f>
        <v>G4</v>
      </c>
      <c r="V59" s="16" t="str">
        <f>$V$3</f>
        <v>G5</v>
      </c>
      <c r="W59" s="17" t="str">
        <f>$W$3</f>
        <v>G5</v>
      </c>
      <c r="X59" s="17" t="str">
        <f>$X$3</f>
        <v>G6</v>
      </c>
    </row>
    <row r="60" spans="1:24" ht="20" customHeight="1" thickTop="1" thickBot="1" x14ac:dyDescent="0.4">
      <c r="A60" t="s">
        <v>169</v>
      </c>
      <c r="B60" t="s">
        <v>328</v>
      </c>
      <c r="C60" s="38"/>
      <c r="D60" t="str">
        <f t="shared" ref="D60:D86" si="34">IF(AND(C60=""),L60,IF(AND(C60&gt;=O60,C60&lt;=P60),K60,IF(AND(C60&gt;Q60,C60&lt;=R60),J60,IF(AND(C60&gt;S60,C60&lt;T60),I60,IF(AND(C60&gt;=U60,C60&lt;=V60),J60,IF(AND(C60&gt;=W60,C60&lt;X60),K60,M60))))))</f>
        <v>Kein Wert eingegeben!</v>
      </c>
      <c r="E60" s="7" t="s">
        <v>193</v>
      </c>
      <c r="F60" s="7"/>
      <c r="G60" s="7" t="s">
        <v>194</v>
      </c>
      <c r="H60" s="28"/>
      <c r="I60" s="7" t="s">
        <v>195</v>
      </c>
      <c r="J60" s="7" t="s">
        <v>296</v>
      </c>
      <c r="K60" s="7" t="s">
        <v>297</v>
      </c>
      <c r="L60" s="7" t="s">
        <v>332</v>
      </c>
      <c r="M60" s="7" t="s">
        <v>333</v>
      </c>
      <c r="N60" s="28"/>
      <c r="O60" s="19">
        <v>0</v>
      </c>
      <c r="P60" s="6"/>
      <c r="Q60" s="20">
        <f t="shared" ref="Q60:Q86" si="35">P60</f>
        <v>0</v>
      </c>
      <c r="R60" s="19">
        <v>350</v>
      </c>
      <c r="S60" s="20">
        <f t="shared" ref="S60:S86" si="36">R60</f>
        <v>350</v>
      </c>
      <c r="T60" s="19">
        <v>1000</v>
      </c>
      <c r="U60" s="20">
        <f t="shared" ref="U60:U86" si="37">T60</f>
        <v>1000</v>
      </c>
      <c r="V60" s="6">
        <v>2500</v>
      </c>
      <c r="W60" s="20">
        <f>V60</f>
        <v>2500</v>
      </c>
      <c r="X60" s="19">
        <v>9.9999999999999999E+306</v>
      </c>
    </row>
    <row r="61" spans="1:24" ht="20" customHeight="1" thickTop="1" thickBot="1" x14ac:dyDescent="0.4">
      <c r="A61" t="s">
        <v>256</v>
      </c>
      <c r="B61" t="s">
        <v>328</v>
      </c>
      <c r="C61" s="38"/>
      <c r="D61" t="str">
        <f t="shared" si="34"/>
        <v>Kein Wert eingegeben!</v>
      </c>
      <c r="E61" s="7"/>
      <c r="F61" s="7"/>
      <c r="G61" s="7"/>
      <c r="H61" s="28"/>
      <c r="I61" s="7" t="s">
        <v>195</v>
      </c>
      <c r="J61" s="7" t="s">
        <v>296</v>
      </c>
      <c r="K61" s="7" t="s">
        <v>297</v>
      </c>
      <c r="L61" s="7" t="s">
        <v>332</v>
      </c>
      <c r="M61" s="7" t="s">
        <v>333</v>
      </c>
      <c r="N61" s="28"/>
      <c r="O61" s="36">
        <v>0</v>
      </c>
      <c r="P61" s="37"/>
      <c r="Q61" s="41">
        <f t="shared" si="35"/>
        <v>0</v>
      </c>
      <c r="R61" s="36"/>
      <c r="S61" s="41">
        <f t="shared" si="36"/>
        <v>0</v>
      </c>
      <c r="T61" s="36"/>
      <c r="U61" s="41"/>
      <c r="V61" s="37"/>
      <c r="W61" s="41"/>
      <c r="X61" s="36">
        <v>9.9999999999999999E+306</v>
      </c>
    </row>
    <row r="62" spans="1:24" ht="20" customHeight="1" thickTop="1" thickBot="1" x14ac:dyDescent="0.4">
      <c r="A62" t="s">
        <v>170</v>
      </c>
      <c r="B62" t="s">
        <v>328</v>
      </c>
      <c r="C62" s="38"/>
      <c r="D62" t="str">
        <f t="shared" si="34"/>
        <v>Kein Wert eingegeben!</v>
      </c>
      <c r="E62" s="7" t="s">
        <v>193</v>
      </c>
      <c r="F62" s="7"/>
      <c r="G62" s="7" t="s">
        <v>194</v>
      </c>
      <c r="H62" s="28"/>
      <c r="I62" s="7" t="s">
        <v>195</v>
      </c>
      <c r="J62" s="7" t="s">
        <v>296</v>
      </c>
      <c r="K62" s="7" t="s">
        <v>297</v>
      </c>
      <c r="L62" s="7" t="s">
        <v>332</v>
      </c>
      <c r="M62" s="7" t="s">
        <v>333</v>
      </c>
      <c r="N62" s="28"/>
      <c r="O62" s="19">
        <v>0</v>
      </c>
      <c r="P62" s="6"/>
      <c r="Q62" s="20">
        <f t="shared" si="35"/>
        <v>0</v>
      </c>
      <c r="R62" s="19"/>
      <c r="S62" s="20">
        <f t="shared" si="36"/>
        <v>0</v>
      </c>
      <c r="T62" s="19">
        <v>300</v>
      </c>
      <c r="U62" s="20">
        <f t="shared" si="37"/>
        <v>300</v>
      </c>
      <c r="V62" s="6">
        <v>8000</v>
      </c>
      <c r="W62" s="20">
        <f>V62</f>
        <v>8000</v>
      </c>
      <c r="X62" s="19">
        <v>9.9999999999999999E+306</v>
      </c>
    </row>
    <row r="63" spans="1:24" ht="20" customHeight="1" thickTop="1" thickBot="1" x14ac:dyDescent="0.4">
      <c r="A63" t="s">
        <v>170</v>
      </c>
      <c r="B63" t="s">
        <v>328</v>
      </c>
      <c r="C63" s="38"/>
      <c r="D63" t="str">
        <f t="shared" si="34"/>
        <v>Kein Wert eingegeben!</v>
      </c>
      <c r="E63" s="7" t="s">
        <v>193</v>
      </c>
      <c r="F63" s="7"/>
      <c r="G63" s="7" t="s">
        <v>194</v>
      </c>
      <c r="H63" s="28"/>
      <c r="I63" s="7" t="s">
        <v>195</v>
      </c>
      <c r="J63" s="7" t="s">
        <v>296</v>
      </c>
      <c r="K63" s="7" t="s">
        <v>297</v>
      </c>
      <c r="L63" s="7" t="s">
        <v>332</v>
      </c>
      <c r="M63" s="7" t="s">
        <v>333</v>
      </c>
      <c r="N63" s="28"/>
      <c r="O63" s="19">
        <v>0</v>
      </c>
      <c r="P63" s="6"/>
      <c r="Q63" s="20">
        <f t="shared" si="35"/>
        <v>0</v>
      </c>
      <c r="R63" s="19">
        <v>100</v>
      </c>
      <c r="S63" s="20">
        <f t="shared" si="36"/>
        <v>100</v>
      </c>
      <c r="T63" s="19">
        <v>200</v>
      </c>
      <c r="U63" s="20">
        <f t="shared" si="37"/>
        <v>200</v>
      </c>
      <c r="V63" s="6"/>
      <c r="W63" s="20">
        <f>V63</f>
        <v>0</v>
      </c>
      <c r="X63" s="19">
        <v>9.9999999999999999E+306</v>
      </c>
    </row>
    <row r="64" spans="1:24" ht="20" customHeight="1" thickTop="1" thickBot="1" x14ac:dyDescent="0.4">
      <c r="A64" t="s">
        <v>181</v>
      </c>
      <c r="B64" t="s">
        <v>328</v>
      </c>
      <c r="C64" s="38"/>
      <c r="D64" t="str">
        <f t="shared" si="34"/>
        <v>Kein Wert eingegeben!</v>
      </c>
      <c r="E64" s="7" t="s">
        <v>193</v>
      </c>
      <c r="F64" s="7"/>
      <c r="G64" s="7" t="s">
        <v>194</v>
      </c>
      <c r="H64" s="28"/>
      <c r="I64" s="7" t="s">
        <v>195</v>
      </c>
      <c r="J64" s="7" t="s">
        <v>296</v>
      </c>
      <c r="K64" s="7" t="s">
        <v>297</v>
      </c>
      <c r="L64" s="7" t="s">
        <v>332</v>
      </c>
      <c r="M64" s="7" t="s">
        <v>333</v>
      </c>
      <c r="N64" s="28"/>
      <c r="O64" s="19">
        <v>0</v>
      </c>
      <c r="P64" s="6"/>
      <c r="Q64" s="20">
        <f t="shared" si="35"/>
        <v>0</v>
      </c>
      <c r="R64" s="19"/>
      <c r="S64" s="20">
        <f t="shared" si="36"/>
        <v>0</v>
      </c>
      <c r="T64" s="19">
        <v>100</v>
      </c>
      <c r="U64" s="20">
        <f t="shared" si="37"/>
        <v>100</v>
      </c>
      <c r="V64" s="6"/>
      <c r="W64" s="20">
        <f>V64</f>
        <v>0</v>
      </c>
      <c r="X64" s="19">
        <v>9.9999999999999999E+306</v>
      </c>
    </row>
    <row r="65" spans="1:32" ht="20" customHeight="1" thickTop="1" thickBot="1" x14ac:dyDescent="0.4">
      <c r="A65" t="s">
        <v>171</v>
      </c>
      <c r="B65" t="s">
        <v>328</v>
      </c>
      <c r="C65" s="38"/>
      <c r="D65" t="str">
        <f t="shared" si="34"/>
        <v>Kein Wert eingegeben!</v>
      </c>
      <c r="E65" s="7" t="s">
        <v>193</v>
      </c>
      <c r="F65" s="7"/>
      <c r="G65" s="7" t="s">
        <v>194</v>
      </c>
      <c r="H65" s="28"/>
      <c r="I65" s="7" t="s">
        <v>195</v>
      </c>
      <c r="J65" s="7" t="s">
        <v>296</v>
      </c>
      <c r="K65" s="7" t="s">
        <v>297</v>
      </c>
      <c r="L65" s="7" t="s">
        <v>332</v>
      </c>
      <c r="M65" s="7" t="s">
        <v>333</v>
      </c>
      <c r="N65" s="28"/>
      <c r="O65" s="19">
        <v>0</v>
      </c>
      <c r="P65" s="6"/>
      <c r="Q65" s="20">
        <f t="shared" si="35"/>
        <v>0</v>
      </c>
      <c r="R65" s="19">
        <v>0.1</v>
      </c>
      <c r="S65" s="20">
        <f t="shared" si="36"/>
        <v>0.1</v>
      </c>
      <c r="T65" s="19">
        <v>10</v>
      </c>
      <c r="U65" s="20">
        <f t="shared" si="37"/>
        <v>10</v>
      </c>
      <c r="V65" s="6"/>
      <c r="W65" s="20">
        <f>V65</f>
        <v>0</v>
      </c>
      <c r="X65" s="19">
        <v>9.9999999999999999E+306</v>
      </c>
    </row>
    <row r="66" spans="1:32" ht="20" customHeight="1" thickTop="1" thickBot="1" x14ac:dyDescent="0.4">
      <c r="A66" t="s">
        <v>171</v>
      </c>
      <c r="B66" t="s">
        <v>330</v>
      </c>
      <c r="C66" s="38"/>
      <c r="D66" t="str">
        <f t="shared" si="34"/>
        <v>Kein Wert eingegeben!</v>
      </c>
      <c r="E66" s="7" t="s">
        <v>193</v>
      </c>
      <c r="F66" s="7"/>
      <c r="G66" s="7" t="s">
        <v>194</v>
      </c>
      <c r="H66" s="28"/>
      <c r="I66" s="7" t="s">
        <v>195</v>
      </c>
      <c r="J66" s="7" t="s">
        <v>296</v>
      </c>
      <c r="K66" s="7" t="s">
        <v>297</v>
      </c>
      <c r="L66" s="7" t="s">
        <v>332</v>
      </c>
      <c r="M66" s="7" t="s">
        <v>333</v>
      </c>
      <c r="N66" s="28"/>
      <c r="O66" s="19">
        <v>0</v>
      </c>
      <c r="P66" s="6"/>
      <c r="Q66" s="20">
        <f t="shared" si="35"/>
        <v>0</v>
      </c>
      <c r="R66" s="19">
        <v>750</v>
      </c>
      <c r="S66" s="20">
        <f t="shared" si="36"/>
        <v>750</v>
      </c>
      <c r="T66" s="19">
        <v>5000</v>
      </c>
      <c r="U66" s="20">
        <f t="shared" si="37"/>
        <v>5000</v>
      </c>
      <c r="V66" s="6"/>
      <c r="W66" s="20"/>
      <c r="X66" s="19">
        <v>9.9999999999999999E+306</v>
      </c>
      <c r="AD66" t="s">
        <v>192</v>
      </c>
    </row>
    <row r="67" spans="1:32" ht="20" customHeight="1" thickTop="1" thickBot="1" x14ac:dyDescent="0.4">
      <c r="A67" t="s">
        <v>172</v>
      </c>
      <c r="B67" t="s">
        <v>328</v>
      </c>
      <c r="C67" s="38"/>
      <c r="D67" t="str">
        <f t="shared" si="34"/>
        <v>Kein Wert eingegeben!</v>
      </c>
      <c r="E67" s="7" t="s">
        <v>193</v>
      </c>
      <c r="F67" s="7"/>
      <c r="G67" s="7" t="s">
        <v>194</v>
      </c>
      <c r="H67" s="28"/>
      <c r="I67" s="7" t="s">
        <v>195</v>
      </c>
      <c r="J67" s="7" t="s">
        <v>296</v>
      </c>
      <c r="K67" s="7" t="s">
        <v>297</v>
      </c>
      <c r="L67" s="7" t="s">
        <v>332</v>
      </c>
      <c r="M67" s="7" t="s">
        <v>333</v>
      </c>
      <c r="N67" s="28"/>
      <c r="O67" s="19">
        <v>0</v>
      </c>
      <c r="P67" s="6"/>
      <c r="Q67" s="20">
        <f t="shared" si="35"/>
        <v>0</v>
      </c>
      <c r="R67" s="19"/>
      <c r="S67" s="20">
        <f t="shared" si="36"/>
        <v>0</v>
      </c>
      <c r="T67" s="19">
        <v>400</v>
      </c>
      <c r="U67" s="20">
        <f t="shared" si="37"/>
        <v>400</v>
      </c>
      <c r="V67" s="6"/>
      <c r="W67" s="20">
        <f>V67</f>
        <v>0</v>
      </c>
      <c r="X67" s="19">
        <v>9.9999999999999999E+306</v>
      </c>
    </row>
    <row r="68" spans="1:32" ht="20" customHeight="1" thickTop="1" thickBot="1" x14ac:dyDescent="0.4">
      <c r="A68" t="s">
        <v>173</v>
      </c>
      <c r="B68" t="s">
        <v>328</v>
      </c>
      <c r="C68" s="38"/>
      <c r="D68" t="str">
        <f t="shared" si="34"/>
        <v>Kein Wert eingegeben!</v>
      </c>
      <c r="E68" s="7" t="s">
        <v>193</v>
      </c>
      <c r="F68" s="7"/>
      <c r="G68" s="7" t="s">
        <v>194</v>
      </c>
      <c r="H68" s="28"/>
      <c r="I68" s="7" t="s">
        <v>195</v>
      </c>
      <c r="J68" s="7" t="s">
        <v>296</v>
      </c>
      <c r="K68" s="7" t="s">
        <v>297</v>
      </c>
      <c r="L68" s="7" t="s">
        <v>332</v>
      </c>
      <c r="M68" s="7" t="s">
        <v>333</v>
      </c>
      <c r="N68" s="28"/>
      <c r="O68" s="19">
        <v>0</v>
      </c>
      <c r="P68" s="6"/>
      <c r="Q68" s="20">
        <f t="shared" si="35"/>
        <v>0</v>
      </c>
      <c r="R68" s="19">
        <v>3.0000000000000001E-3</v>
      </c>
      <c r="S68" s="20">
        <f t="shared" si="36"/>
        <v>3.0000000000000001E-3</v>
      </c>
      <c r="T68" s="19">
        <v>10</v>
      </c>
      <c r="U68" s="20">
        <f t="shared" si="37"/>
        <v>10</v>
      </c>
      <c r="V68" s="6"/>
      <c r="W68" s="20">
        <f>V68</f>
        <v>0</v>
      </c>
      <c r="X68" s="19">
        <v>9.9999999999999999E+306</v>
      </c>
    </row>
    <row r="69" spans="1:32" ht="20" customHeight="1" thickTop="1" thickBot="1" x14ac:dyDescent="0.4">
      <c r="A69" t="s">
        <v>173</v>
      </c>
      <c r="B69" t="s">
        <v>330</v>
      </c>
      <c r="C69" s="38"/>
      <c r="D69" t="str">
        <f>IF(AND(C69=""),L69,IF(AND(C69&gt;=O69,C69&lt;=P69),K69,IF(AND(C69&gt;Q69,C69&lt;=R69),J69,IF(AND(C69&gt;S69,C69&lt;T69),I69,IF(AND(C69&gt;=U69,C69&lt;=V69),J69,IF(AND(C69&gt;=W69,C69&lt;X69),K69,M69))))))</f>
        <v>Kein Wert eingegeben!</v>
      </c>
      <c r="E69" s="7" t="s">
        <v>193</v>
      </c>
      <c r="F69" s="7"/>
      <c r="G69" s="7" t="s">
        <v>194</v>
      </c>
      <c r="H69" s="28"/>
      <c r="I69" s="7" t="s">
        <v>195</v>
      </c>
      <c r="J69" s="7" t="s">
        <v>296</v>
      </c>
      <c r="K69" s="7" t="s">
        <v>297</v>
      </c>
      <c r="L69" s="7" t="s">
        <v>332</v>
      </c>
      <c r="M69" s="7" t="s">
        <v>333</v>
      </c>
      <c r="N69" s="28"/>
      <c r="O69" s="19">
        <v>0</v>
      </c>
      <c r="P69" s="6"/>
      <c r="Q69" s="20">
        <f t="shared" si="35"/>
        <v>0</v>
      </c>
      <c r="R69" s="19">
        <v>0.4</v>
      </c>
      <c r="S69" s="20">
        <f t="shared" si="36"/>
        <v>0.4</v>
      </c>
      <c r="T69" s="19">
        <v>10</v>
      </c>
      <c r="U69" s="20">
        <f t="shared" si="37"/>
        <v>10</v>
      </c>
      <c r="V69" s="6"/>
      <c r="W69" s="20"/>
      <c r="X69" s="19">
        <v>9.9999999999999999E+306</v>
      </c>
      <c r="AD69" t="s">
        <v>184</v>
      </c>
    </row>
    <row r="70" spans="1:32" ht="20" customHeight="1" thickTop="1" thickBot="1" x14ac:dyDescent="0.4">
      <c r="A70" t="s">
        <v>179</v>
      </c>
      <c r="B70" t="s">
        <v>328</v>
      </c>
      <c r="C70" s="38"/>
      <c r="D70" t="str">
        <f t="shared" si="34"/>
        <v>Kein Wert eingegeben!</v>
      </c>
      <c r="E70" s="7" t="s">
        <v>193</v>
      </c>
      <c r="F70" s="7"/>
      <c r="G70" s="7" t="s">
        <v>194</v>
      </c>
      <c r="H70" s="28"/>
      <c r="I70" s="7" t="s">
        <v>195</v>
      </c>
      <c r="J70" s="7" t="s">
        <v>296</v>
      </c>
      <c r="K70" s="7" t="s">
        <v>297</v>
      </c>
      <c r="L70" s="7" t="s">
        <v>332</v>
      </c>
      <c r="M70" s="7" t="s">
        <v>333</v>
      </c>
      <c r="N70" s="28"/>
      <c r="O70" s="19">
        <v>0</v>
      </c>
      <c r="P70" s="6"/>
      <c r="Q70" s="20">
        <f t="shared" si="35"/>
        <v>0</v>
      </c>
      <c r="R70" s="19"/>
      <c r="S70" s="20">
        <f t="shared" si="36"/>
        <v>0</v>
      </c>
      <c r="T70" s="19">
        <v>40</v>
      </c>
      <c r="U70" s="20">
        <f t="shared" si="37"/>
        <v>40</v>
      </c>
      <c r="V70" s="6"/>
      <c r="W70" s="20">
        <f>V70</f>
        <v>0</v>
      </c>
      <c r="X70" s="19">
        <v>9.9999999999999999E+306</v>
      </c>
    </row>
    <row r="71" spans="1:32" ht="20" customHeight="1" thickTop="1" thickBot="1" x14ac:dyDescent="0.4">
      <c r="A71" t="s">
        <v>179</v>
      </c>
      <c r="B71" t="s">
        <v>330</v>
      </c>
      <c r="C71" s="38"/>
      <c r="D71" t="str">
        <f t="shared" si="34"/>
        <v>Kein Wert eingegeben!</v>
      </c>
      <c r="E71" s="7" t="s">
        <v>193</v>
      </c>
      <c r="F71" s="7"/>
      <c r="G71" s="7" t="s">
        <v>194</v>
      </c>
      <c r="H71" s="28"/>
      <c r="I71" s="7" t="s">
        <v>195</v>
      </c>
      <c r="J71" s="7" t="s">
        <v>296</v>
      </c>
      <c r="K71" s="7" t="s">
        <v>297</v>
      </c>
      <c r="L71" s="7" t="s">
        <v>332</v>
      </c>
      <c r="M71" s="7" t="s">
        <v>333</v>
      </c>
      <c r="N71" s="28"/>
      <c r="O71" s="19">
        <v>0</v>
      </c>
      <c r="P71" s="6"/>
      <c r="Q71" s="20">
        <f t="shared" si="35"/>
        <v>0</v>
      </c>
      <c r="R71" s="19">
        <v>10</v>
      </c>
      <c r="S71" s="20">
        <f t="shared" si="36"/>
        <v>10</v>
      </c>
      <c r="T71" s="19">
        <v>80</v>
      </c>
      <c r="U71" s="20">
        <f t="shared" si="37"/>
        <v>80</v>
      </c>
      <c r="V71" s="6"/>
      <c r="W71" s="20"/>
      <c r="X71" s="19">
        <v>9.9999999999999999E+306</v>
      </c>
      <c r="AC71" s="25"/>
      <c r="AD71" t="s">
        <v>191</v>
      </c>
    </row>
    <row r="72" spans="1:32" ht="20" customHeight="1" thickTop="1" thickBot="1" x14ac:dyDescent="0.4">
      <c r="A72" t="s">
        <v>182</v>
      </c>
      <c r="B72" t="s">
        <v>328</v>
      </c>
      <c r="C72" s="38"/>
      <c r="D72" t="str">
        <f t="shared" si="34"/>
        <v>Kein Wert eingegeben!</v>
      </c>
      <c r="E72" s="7" t="s">
        <v>193</v>
      </c>
      <c r="F72" s="7"/>
      <c r="G72" s="7" t="s">
        <v>194</v>
      </c>
      <c r="H72" s="28"/>
      <c r="I72" s="7" t="s">
        <v>195</v>
      </c>
      <c r="J72" s="7" t="s">
        <v>296</v>
      </c>
      <c r="K72" s="7" t="s">
        <v>297</v>
      </c>
      <c r="L72" s="7" t="s">
        <v>332</v>
      </c>
      <c r="M72" s="7" t="s">
        <v>333</v>
      </c>
      <c r="N72" s="28"/>
      <c r="O72" s="19">
        <v>0</v>
      </c>
      <c r="P72" s="6"/>
      <c r="Q72" s="20">
        <f t="shared" si="35"/>
        <v>0</v>
      </c>
      <c r="R72" s="19">
        <v>400</v>
      </c>
      <c r="S72" s="20">
        <f t="shared" si="36"/>
        <v>400</v>
      </c>
      <c r="T72" s="19">
        <v>720</v>
      </c>
      <c r="U72" s="20">
        <f t="shared" si="37"/>
        <v>720</v>
      </c>
      <c r="V72" s="6"/>
      <c r="W72" s="20">
        <f>V72</f>
        <v>0</v>
      </c>
      <c r="X72" s="19">
        <v>9.9999999999999999E+306</v>
      </c>
    </row>
    <row r="73" spans="1:32" ht="20" customHeight="1" thickTop="1" thickBot="1" x14ac:dyDescent="0.4">
      <c r="A73" t="s">
        <v>174</v>
      </c>
      <c r="B73" t="s">
        <v>328</v>
      </c>
      <c r="C73" s="38"/>
      <c r="D73" t="str">
        <f t="shared" si="34"/>
        <v>Kein Wert eingegeben!</v>
      </c>
      <c r="E73" s="7" t="s">
        <v>193</v>
      </c>
      <c r="F73" s="7"/>
      <c r="G73" s="7" t="s">
        <v>194</v>
      </c>
      <c r="H73" s="28"/>
      <c r="I73" s="7" t="s">
        <v>195</v>
      </c>
      <c r="J73" s="7" t="s">
        <v>296</v>
      </c>
      <c r="K73" s="7" t="s">
        <v>297</v>
      </c>
      <c r="L73" s="7" t="s">
        <v>332</v>
      </c>
      <c r="M73" s="7" t="s">
        <v>333</v>
      </c>
      <c r="N73" s="28"/>
      <c r="O73" s="19">
        <v>0</v>
      </c>
      <c r="P73" s="6"/>
      <c r="Q73" s="20">
        <f t="shared" si="35"/>
        <v>0</v>
      </c>
      <c r="R73" s="19">
        <v>5.0000000000000001E-3</v>
      </c>
      <c r="S73" s="20">
        <f t="shared" si="36"/>
        <v>5.0000000000000001E-3</v>
      </c>
      <c r="T73" s="19">
        <v>50</v>
      </c>
      <c r="U73" s="20">
        <f t="shared" si="37"/>
        <v>50</v>
      </c>
      <c r="V73" s="6"/>
      <c r="W73" s="20">
        <f>V73</f>
        <v>0</v>
      </c>
      <c r="X73" s="19">
        <v>9.9999999999999999E+306</v>
      </c>
      <c r="AE73" s="11" t="s">
        <v>26</v>
      </c>
      <c r="AF73" t="s">
        <v>14</v>
      </c>
    </row>
    <row r="74" spans="1:32" ht="20" customHeight="1" thickTop="1" thickBot="1" x14ac:dyDescent="0.4">
      <c r="A74" t="s">
        <v>174</v>
      </c>
      <c r="B74" t="s">
        <v>330</v>
      </c>
      <c r="C74" s="38"/>
      <c r="D74" t="str">
        <f t="shared" si="34"/>
        <v>Kein Wert eingegeben!</v>
      </c>
      <c r="E74" s="7" t="s">
        <v>193</v>
      </c>
      <c r="F74" s="7"/>
      <c r="G74" s="7" t="s">
        <v>194</v>
      </c>
      <c r="H74" s="28"/>
      <c r="I74" s="7" t="s">
        <v>195</v>
      </c>
      <c r="J74" s="7" t="s">
        <v>296</v>
      </c>
      <c r="K74" s="7" t="s">
        <v>297</v>
      </c>
      <c r="L74" s="7" t="s">
        <v>332</v>
      </c>
      <c r="M74" s="7" t="s">
        <v>333</v>
      </c>
      <c r="N74" s="28"/>
      <c r="O74" s="19">
        <v>0</v>
      </c>
      <c r="P74" s="6"/>
      <c r="Q74" s="20">
        <f t="shared" si="35"/>
        <v>0</v>
      </c>
      <c r="R74" s="19">
        <v>100</v>
      </c>
      <c r="S74" s="20">
        <f t="shared" si="36"/>
        <v>100</v>
      </c>
      <c r="T74" s="19">
        <v>1500</v>
      </c>
      <c r="U74" s="20">
        <f t="shared" si="37"/>
        <v>1500</v>
      </c>
      <c r="V74" s="6"/>
      <c r="W74" s="20"/>
      <c r="X74" s="19">
        <v>9.9999999999999999E+306</v>
      </c>
      <c r="AD74" t="s">
        <v>190</v>
      </c>
      <c r="AE74" s="11" t="s">
        <v>26</v>
      </c>
      <c r="AF74" t="s">
        <v>15</v>
      </c>
    </row>
    <row r="75" spans="1:32" ht="20" customHeight="1" thickTop="1" thickBot="1" x14ac:dyDescent="0.4">
      <c r="A75" t="s">
        <v>175</v>
      </c>
      <c r="B75" t="s">
        <v>328</v>
      </c>
      <c r="C75" s="38"/>
      <c r="D75" t="str">
        <f t="shared" si="34"/>
        <v>Kein Wert eingegeben!</v>
      </c>
      <c r="E75" s="7" t="s">
        <v>193</v>
      </c>
      <c r="F75" s="7"/>
      <c r="G75" s="7" t="s">
        <v>194</v>
      </c>
      <c r="H75" s="28"/>
      <c r="I75" s="7" t="s">
        <v>195</v>
      </c>
      <c r="J75" s="7" t="s">
        <v>296</v>
      </c>
      <c r="K75" s="7" t="s">
        <v>297</v>
      </c>
      <c r="L75" s="7" t="s">
        <v>332</v>
      </c>
      <c r="M75" s="7" t="s">
        <v>333</v>
      </c>
      <c r="N75" s="28"/>
      <c r="O75" s="19">
        <v>0</v>
      </c>
      <c r="P75" s="6"/>
      <c r="Q75" s="20">
        <f t="shared" si="35"/>
        <v>0</v>
      </c>
      <c r="R75" s="19">
        <v>5.0000000000000001E-3</v>
      </c>
      <c r="S75" s="20">
        <f t="shared" si="36"/>
        <v>5.0000000000000001E-3</v>
      </c>
      <c r="T75" s="19">
        <v>0.2</v>
      </c>
      <c r="U75" s="20">
        <f t="shared" si="37"/>
        <v>0.2</v>
      </c>
      <c r="V75" s="6"/>
      <c r="W75" s="20">
        <f>V75</f>
        <v>0</v>
      </c>
      <c r="X75" s="19">
        <v>9.9999999999999999E+306</v>
      </c>
      <c r="AE75" s="11" t="s">
        <v>26</v>
      </c>
      <c r="AF75" t="s">
        <v>16</v>
      </c>
    </row>
    <row r="76" spans="1:32" ht="20" customHeight="1" thickTop="1" thickBot="1" x14ac:dyDescent="0.4">
      <c r="A76" t="s">
        <v>175</v>
      </c>
      <c r="B76" t="s">
        <v>330</v>
      </c>
      <c r="C76" s="38"/>
      <c r="D76" t="str">
        <f t="shared" si="34"/>
        <v>Kein Wert eingegeben!</v>
      </c>
      <c r="E76" s="7" t="s">
        <v>193</v>
      </c>
      <c r="F76" s="7"/>
      <c r="G76" s="7" t="s">
        <v>194</v>
      </c>
      <c r="H76" s="28"/>
      <c r="I76" s="7" t="s">
        <v>195</v>
      </c>
      <c r="J76" s="7" t="s">
        <v>296</v>
      </c>
      <c r="K76" s="7" t="s">
        <v>297</v>
      </c>
      <c r="L76" s="7" t="s">
        <v>332</v>
      </c>
      <c r="M76" s="7" t="s">
        <v>333</v>
      </c>
      <c r="N76" s="28"/>
      <c r="O76" s="19">
        <v>0</v>
      </c>
      <c r="P76" s="6"/>
      <c r="Q76" s="20">
        <f t="shared" si="35"/>
        <v>0</v>
      </c>
      <c r="R76" s="19">
        <v>0.05</v>
      </c>
      <c r="S76" s="20">
        <f t="shared" si="36"/>
        <v>0.05</v>
      </c>
      <c r="T76" s="19">
        <v>16</v>
      </c>
      <c r="U76" s="20">
        <f t="shared" si="37"/>
        <v>16</v>
      </c>
      <c r="V76" s="6"/>
      <c r="W76" s="20"/>
      <c r="X76" s="19">
        <v>9.9999999999999999E+306</v>
      </c>
      <c r="AD76" t="s">
        <v>185</v>
      </c>
      <c r="AE76" s="12" t="s">
        <v>27</v>
      </c>
      <c r="AF76" t="s">
        <v>17</v>
      </c>
    </row>
    <row r="77" spans="1:32" ht="20" customHeight="1" thickTop="1" thickBot="1" x14ac:dyDescent="0.4">
      <c r="A77" t="s">
        <v>176</v>
      </c>
      <c r="B77" t="s">
        <v>328</v>
      </c>
      <c r="C77" s="38"/>
      <c r="D77" t="str">
        <f t="shared" si="34"/>
        <v>Kein Wert eingegeben!</v>
      </c>
      <c r="E77" s="7" t="s">
        <v>193</v>
      </c>
      <c r="F77" s="7"/>
      <c r="G77" s="7" t="s">
        <v>194</v>
      </c>
      <c r="H77" s="28"/>
      <c r="I77" s="7" t="s">
        <v>195</v>
      </c>
      <c r="J77" s="7" t="s">
        <v>296</v>
      </c>
      <c r="K77" s="7" t="s">
        <v>297</v>
      </c>
      <c r="L77" s="7" t="s">
        <v>332</v>
      </c>
      <c r="M77" s="7" t="s">
        <v>333</v>
      </c>
      <c r="N77" s="28"/>
      <c r="O77" s="19">
        <v>0</v>
      </c>
      <c r="P77" s="6"/>
      <c r="Q77" s="20">
        <f t="shared" si="35"/>
        <v>0</v>
      </c>
      <c r="R77" s="19">
        <v>100</v>
      </c>
      <c r="S77" s="20">
        <f t="shared" si="36"/>
        <v>100</v>
      </c>
      <c r="T77" s="19">
        <v>350</v>
      </c>
      <c r="U77" s="20">
        <f t="shared" si="37"/>
        <v>350</v>
      </c>
      <c r="V77" s="6">
        <v>53000</v>
      </c>
      <c r="W77" s="20">
        <f>V77</f>
        <v>53000</v>
      </c>
      <c r="X77" s="19">
        <v>9.9999999999999999E+306</v>
      </c>
      <c r="AE77" s="12" t="s">
        <v>27</v>
      </c>
      <c r="AF77" t="s">
        <v>18</v>
      </c>
    </row>
    <row r="78" spans="1:32" ht="20" customHeight="1" thickTop="1" thickBot="1" x14ac:dyDescent="0.4">
      <c r="A78" t="s">
        <v>177</v>
      </c>
      <c r="B78" t="s">
        <v>328</v>
      </c>
      <c r="C78" s="38"/>
      <c r="D78" t="str">
        <f t="shared" si="34"/>
        <v>Kein Wert eingegeben!</v>
      </c>
      <c r="E78" s="7" t="s">
        <v>193</v>
      </c>
      <c r="F78" s="7"/>
      <c r="G78" s="7" t="s">
        <v>194</v>
      </c>
      <c r="H78" s="28"/>
      <c r="I78" s="7" t="s">
        <v>195</v>
      </c>
      <c r="J78" s="7" t="s">
        <v>296</v>
      </c>
      <c r="K78" s="7" t="s">
        <v>297</v>
      </c>
      <c r="L78" s="7" t="s">
        <v>332</v>
      </c>
      <c r="M78" s="7" t="s">
        <v>333</v>
      </c>
      <c r="N78" s="28"/>
      <c r="O78" s="19">
        <v>0</v>
      </c>
      <c r="P78" s="6"/>
      <c r="Q78" s="20">
        <f t="shared" si="35"/>
        <v>0</v>
      </c>
      <c r="R78" s="19">
        <v>5.0000000000000001E-3</v>
      </c>
      <c r="S78" s="20">
        <f t="shared" si="36"/>
        <v>5.0000000000000001E-3</v>
      </c>
      <c r="T78" s="19">
        <v>15</v>
      </c>
      <c r="U78" s="20">
        <f t="shared" si="37"/>
        <v>15</v>
      </c>
      <c r="V78" s="6"/>
      <c r="W78" s="20">
        <f>V78</f>
        <v>0</v>
      </c>
      <c r="X78" s="19">
        <v>9.9999999999999999E+306</v>
      </c>
      <c r="AE78" s="12" t="s">
        <v>27</v>
      </c>
      <c r="AF78" t="s">
        <v>22</v>
      </c>
    </row>
    <row r="79" spans="1:32" ht="20" customHeight="1" thickTop="1" thickBot="1" x14ac:dyDescent="0.4">
      <c r="A79" t="s">
        <v>177</v>
      </c>
      <c r="B79" t="s">
        <v>330</v>
      </c>
      <c r="C79" s="38"/>
      <c r="D79" t="str">
        <f t="shared" si="34"/>
        <v>Kein Wert eingegeben!</v>
      </c>
      <c r="E79" s="7" t="s">
        <v>193</v>
      </c>
      <c r="F79" s="7"/>
      <c r="G79" s="7" t="s">
        <v>194</v>
      </c>
      <c r="H79" s="28"/>
      <c r="I79" s="7" t="s">
        <v>195</v>
      </c>
      <c r="J79" s="7" t="s">
        <v>296</v>
      </c>
      <c r="K79" s="7" t="s">
        <v>297</v>
      </c>
      <c r="L79" s="7" t="s">
        <v>332</v>
      </c>
      <c r="M79" s="7" t="s">
        <v>333</v>
      </c>
      <c r="N79" s="28"/>
      <c r="O79" s="19">
        <v>0</v>
      </c>
      <c r="P79" s="6"/>
      <c r="Q79" s="20">
        <f t="shared" si="35"/>
        <v>0</v>
      </c>
      <c r="R79" s="19">
        <v>4</v>
      </c>
      <c r="S79" s="20">
        <f t="shared" si="36"/>
        <v>4</v>
      </c>
      <c r="T79" s="19">
        <v>30</v>
      </c>
      <c r="U79" s="20">
        <f t="shared" si="37"/>
        <v>30</v>
      </c>
      <c r="V79" s="6"/>
      <c r="W79" s="20"/>
      <c r="X79" s="19">
        <v>9.9999999999999999E+306</v>
      </c>
      <c r="AC79" s="25"/>
      <c r="AD79" t="s">
        <v>186</v>
      </c>
      <c r="AE79" s="12" t="s">
        <v>27</v>
      </c>
      <c r="AF79" t="s">
        <v>21</v>
      </c>
    </row>
    <row r="80" spans="1:32" ht="20" customHeight="1" thickTop="1" thickBot="1" x14ac:dyDescent="0.4">
      <c r="A80" t="s">
        <v>255</v>
      </c>
      <c r="B80" t="s">
        <v>328</v>
      </c>
      <c r="C80" s="38"/>
      <c r="D80" t="str">
        <f t="shared" si="34"/>
        <v>Kein Wert eingegeben!</v>
      </c>
      <c r="E80" s="7"/>
      <c r="F80" s="7"/>
      <c r="G80" s="7"/>
      <c r="H80" s="28"/>
      <c r="I80" s="7" t="s">
        <v>195</v>
      </c>
      <c r="J80" s="7" t="s">
        <v>296</v>
      </c>
      <c r="K80" s="7" t="s">
        <v>297</v>
      </c>
      <c r="L80" s="7" t="s">
        <v>332</v>
      </c>
      <c r="M80" s="7" t="s">
        <v>333</v>
      </c>
      <c r="N80" s="28"/>
      <c r="O80" s="36">
        <v>0</v>
      </c>
      <c r="P80" s="37"/>
      <c r="Q80" s="41">
        <f t="shared" si="35"/>
        <v>0</v>
      </c>
      <c r="R80" s="36"/>
      <c r="S80" s="41">
        <f t="shared" si="36"/>
        <v>0</v>
      </c>
      <c r="T80" s="36"/>
      <c r="U80" s="41"/>
      <c r="V80" s="37"/>
      <c r="W80" s="41"/>
      <c r="X80" s="36">
        <v>9.9999999999999999E+306</v>
      </c>
      <c r="AC80" s="25"/>
      <c r="AE80" s="12"/>
    </row>
    <row r="81" spans="1:32" ht="20" customHeight="1" thickTop="1" thickBot="1" x14ac:dyDescent="0.4">
      <c r="A81" t="s">
        <v>178</v>
      </c>
      <c r="B81" t="s">
        <v>328</v>
      </c>
      <c r="C81" s="38"/>
      <c r="D81" t="str">
        <f t="shared" si="34"/>
        <v>Kein Wert eingegeben!</v>
      </c>
      <c r="E81" s="7" t="s">
        <v>193</v>
      </c>
      <c r="F81" s="7"/>
      <c r="G81" s="7" t="s">
        <v>194</v>
      </c>
      <c r="H81" s="28"/>
      <c r="I81" s="7" t="s">
        <v>195</v>
      </c>
      <c r="J81" s="7" t="s">
        <v>296</v>
      </c>
      <c r="K81" s="7" t="s">
        <v>297</v>
      </c>
      <c r="L81" s="7" t="s">
        <v>332</v>
      </c>
      <c r="M81" s="7" t="s">
        <v>333</v>
      </c>
      <c r="N81" s="28"/>
      <c r="O81" s="19">
        <v>0</v>
      </c>
      <c r="P81" s="6"/>
      <c r="Q81" s="20">
        <f t="shared" si="35"/>
        <v>0</v>
      </c>
      <c r="R81" s="19">
        <v>8.0000000000000002E-3</v>
      </c>
      <c r="S81" s="20">
        <f t="shared" si="36"/>
        <v>8.0000000000000002E-3</v>
      </c>
      <c r="T81" s="19">
        <v>0.2</v>
      </c>
      <c r="U81" s="20">
        <f t="shared" si="37"/>
        <v>0.2</v>
      </c>
      <c r="V81" s="6"/>
      <c r="W81" s="20">
        <f>V81</f>
        <v>0</v>
      </c>
      <c r="X81" s="19">
        <v>9.9999999999999999E+306</v>
      </c>
      <c r="AE81" s="12" t="s">
        <v>27</v>
      </c>
      <c r="AF81" t="s">
        <v>23</v>
      </c>
    </row>
    <row r="82" spans="1:32" ht="20" customHeight="1" thickTop="1" thickBot="1" x14ac:dyDescent="0.4">
      <c r="A82" t="s">
        <v>178</v>
      </c>
      <c r="B82" t="s">
        <v>330</v>
      </c>
      <c r="C82" s="38"/>
      <c r="D82" t="str">
        <f t="shared" si="34"/>
        <v>Kein Wert eingegeben!</v>
      </c>
      <c r="E82" s="7" t="s">
        <v>193</v>
      </c>
      <c r="F82" s="7"/>
      <c r="G82" s="7" t="s">
        <v>194</v>
      </c>
      <c r="H82" s="28"/>
      <c r="I82" s="7" t="s">
        <v>195</v>
      </c>
      <c r="J82" s="7" t="s">
        <v>296</v>
      </c>
      <c r="K82" s="7" t="s">
        <v>297</v>
      </c>
      <c r="L82" s="7" t="s">
        <v>332</v>
      </c>
      <c r="M82" s="7" t="s">
        <v>333</v>
      </c>
      <c r="N82" s="28"/>
      <c r="O82" s="19">
        <v>0</v>
      </c>
      <c r="P82" s="6"/>
      <c r="Q82" s="20">
        <f t="shared" si="35"/>
        <v>0</v>
      </c>
      <c r="R82" s="19">
        <v>0.05</v>
      </c>
      <c r="S82" s="20">
        <f t="shared" si="36"/>
        <v>0.05</v>
      </c>
      <c r="T82" s="19">
        <v>4</v>
      </c>
      <c r="U82" s="20">
        <f t="shared" si="37"/>
        <v>4</v>
      </c>
      <c r="V82" s="6"/>
      <c r="W82" s="20"/>
      <c r="X82" s="19">
        <v>9.9999999999999999E+306</v>
      </c>
      <c r="AD82" t="s">
        <v>187</v>
      </c>
      <c r="AE82" s="12" t="s">
        <v>27</v>
      </c>
      <c r="AF82" t="s">
        <v>24</v>
      </c>
    </row>
    <row r="83" spans="1:32" ht="20" customHeight="1" thickTop="1" thickBot="1" x14ac:dyDescent="0.4">
      <c r="A83" t="s">
        <v>183</v>
      </c>
      <c r="B83" t="s">
        <v>328</v>
      </c>
      <c r="C83" s="38"/>
      <c r="D83" t="str">
        <f t="shared" si="34"/>
        <v>Kein Wert eingegeben!</v>
      </c>
      <c r="E83" s="7" t="s">
        <v>193</v>
      </c>
      <c r="F83" s="7"/>
      <c r="G83" s="7" t="s">
        <v>194</v>
      </c>
      <c r="H83" s="28"/>
      <c r="I83" s="7" t="s">
        <v>195</v>
      </c>
      <c r="J83" s="7" t="s">
        <v>296</v>
      </c>
      <c r="K83" s="7" t="s">
        <v>297</v>
      </c>
      <c r="L83" s="7" t="s">
        <v>332</v>
      </c>
      <c r="M83" s="7" t="s">
        <v>333</v>
      </c>
      <c r="N83" s="28"/>
      <c r="O83" s="19">
        <v>0</v>
      </c>
      <c r="P83" s="6"/>
      <c r="Q83" s="20">
        <f t="shared" si="35"/>
        <v>0</v>
      </c>
      <c r="R83" s="19">
        <v>0.1</v>
      </c>
      <c r="S83" s="20">
        <f t="shared" si="36"/>
        <v>0.1</v>
      </c>
      <c r="T83" s="19">
        <v>30</v>
      </c>
      <c r="U83" s="20">
        <f t="shared" si="37"/>
        <v>30</v>
      </c>
      <c r="V83" s="6"/>
      <c r="W83" s="20"/>
      <c r="X83" s="19">
        <v>9.9999999999999999E+306</v>
      </c>
      <c r="AE83" s="12" t="s">
        <v>27</v>
      </c>
      <c r="AF83" t="s">
        <v>25</v>
      </c>
    </row>
    <row r="84" spans="1:32" ht="20" customHeight="1" thickTop="1" thickBot="1" x14ac:dyDescent="0.4">
      <c r="A84" t="s">
        <v>183</v>
      </c>
      <c r="B84" t="s">
        <v>330</v>
      </c>
      <c r="C84" s="38"/>
      <c r="D84" t="str">
        <f t="shared" si="34"/>
        <v>Kein Wert eingegeben!</v>
      </c>
      <c r="E84" s="7" t="s">
        <v>193</v>
      </c>
      <c r="F84" s="7"/>
      <c r="G84" s="7" t="s">
        <v>194</v>
      </c>
      <c r="H84" s="28"/>
      <c r="I84" s="7" t="s">
        <v>195</v>
      </c>
      <c r="J84" s="7" t="s">
        <v>296</v>
      </c>
      <c r="K84" s="7" t="s">
        <v>297</v>
      </c>
      <c r="L84" s="7" t="s">
        <v>332</v>
      </c>
      <c r="M84" s="7" t="s">
        <v>333</v>
      </c>
      <c r="N84" s="28"/>
      <c r="O84" s="19">
        <v>0</v>
      </c>
      <c r="P84" s="6"/>
      <c r="Q84" s="20">
        <f t="shared" si="35"/>
        <v>0</v>
      </c>
      <c r="R84" s="19">
        <v>0.1</v>
      </c>
      <c r="S84" s="20">
        <f t="shared" si="36"/>
        <v>0.1</v>
      </c>
      <c r="T84" s="19">
        <v>30</v>
      </c>
      <c r="U84" s="20">
        <f t="shared" si="37"/>
        <v>30</v>
      </c>
      <c r="V84" s="6"/>
      <c r="W84" s="20"/>
      <c r="X84" s="19">
        <v>9.9999999999999999E+306</v>
      </c>
      <c r="AD84" t="s">
        <v>188</v>
      </c>
      <c r="AE84" s="13" t="s">
        <v>36</v>
      </c>
      <c r="AF84" t="s">
        <v>29</v>
      </c>
    </row>
    <row r="85" spans="1:32" ht="20" customHeight="1" thickTop="1" thickBot="1" x14ac:dyDescent="0.4">
      <c r="A85" t="s">
        <v>180</v>
      </c>
      <c r="B85" t="s">
        <v>328</v>
      </c>
      <c r="C85" s="38"/>
      <c r="D85" t="str">
        <f t="shared" si="34"/>
        <v>Kein Wert eingegeben!</v>
      </c>
      <c r="E85" s="7" t="s">
        <v>193</v>
      </c>
      <c r="F85" s="7"/>
      <c r="G85" s="7" t="s">
        <v>194</v>
      </c>
      <c r="H85" s="28"/>
      <c r="I85" s="7" t="s">
        <v>195</v>
      </c>
      <c r="J85" s="7" t="s">
        <v>296</v>
      </c>
      <c r="K85" s="7" t="s">
        <v>297</v>
      </c>
      <c r="L85" s="7" t="s">
        <v>332</v>
      </c>
      <c r="M85" s="7" t="s">
        <v>333</v>
      </c>
      <c r="N85" s="28"/>
      <c r="O85" s="19">
        <v>0</v>
      </c>
      <c r="P85" s="6"/>
      <c r="Q85" s="20">
        <f t="shared" si="35"/>
        <v>0</v>
      </c>
      <c r="R85" s="19"/>
      <c r="S85" s="20">
        <f t="shared" si="36"/>
        <v>0</v>
      </c>
      <c r="T85" s="19">
        <v>150</v>
      </c>
      <c r="U85" s="20">
        <f t="shared" si="37"/>
        <v>150</v>
      </c>
      <c r="V85" s="6"/>
      <c r="W85" s="20">
        <f>V85</f>
        <v>0</v>
      </c>
      <c r="X85" s="19">
        <v>9.9999999999999999E+306</v>
      </c>
      <c r="AE85" s="13" t="s">
        <v>36</v>
      </c>
      <c r="AF85" t="s">
        <v>28</v>
      </c>
    </row>
    <row r="86" spans="1:32" ht="20" customHeight="1" thickTop="1" thickBot="1" x14ac:dyDescent="0.4">
      <c r="A86" t="s">
        <v>180</v>
      </c>
      <c r="B86" t="s">
        <v>330</v>
      </c>
      <c r="C86" s="38"/>
      <c r="D86" t="str">
        <f t="shared" si="34"/>
        <v>Kein Wert eingegeben!</v>
      </c>
      <c r="E86" s="7" t="s">
        <v>193</v>
      </c>
      <c r="F86" s="7"/>
      <c r="G86" s="7" t="s">
        <v>194</v>
      </c>
      <c r="H86" s="28"/>
      <c r="I86" s="7" t="s">
        <v>195</v>
      </c>
      <c r="J86" s="7" t="s">
        <v>296</v>
      </c>
      <c r="K86" s="7" t="s">
        <v>297</v>
      </c>
      <c r="L86" s="7" t="s">
        <v>332</v>
      </c>
      <c r="M86" s="7" t="s">
        <v>333</v>
      </c>
      <c r="N86" s="28"/>
      <c r="O86" s="19">
        <v>0</v>
      </c>
      <c r="P86" s="6"/>
      <c r="Q86" s="20">
        <f t="shared" si="35"/>
        <v>0</v>
      </c>
      <c r="R86" s="19">
        <v>30</v>
      </c>
      <c r="S86" s="20">
        <f t="shared" si="36"/>
        <v>30</v>
      </c>
      <c r="T86" s="19">
        <v>400</v>
      </c>
      <c r="U86" s="20">
        <f t="shared" si="37"/>
        <v>400</v>
      </c>
      <c r="V86" s="6"/>
      <c r="W86" s="20"/>
      <c r="X86" s="19">
        <v>9.9999999999999999E+306</v>
      </c>
      <c r="AD86" t="s">
        <v>189</v>
      </c>
      <c r="AE86" s="13" t="s">
        <v>36</v>
      </c>
      <c r="AF86" t="s">
        <v>30</v>
      </c>
    </row>
    <row r="87" spans="1:32" ht="20" customHeight="1" thickTop="1" x14ac:dyDescent="0.35">
      <c r="AE87" s="13" t="s">
        <v>36</v>
      </c>
      <c r="AF87" t="s">
        <v>31</v>
      </c>
    </row>
    <row r="88" spans="1:32" ht="20" customHeight="1" thickBot="1" x14ac:dyDescent="0.5">
      <c r="A88" s="5" t="s">
        <v>213</v>
      </c>
      <c r="B88" s="5" t="str">
        <f>$B$3</f>
        <v>Einheit</v>
      </c>
      <c r="C88" s="5" t="str">
        <f>$C$3</f>
        <v>Wert</v>
      </c>
      <c r="D88" s="5" t="str">
        <f>$D$3</f>
        <v>Beurteilung</v>
      </c>
      <c r="I88" s="21" t="str">
        <f>$I$3</f>
        <v>optimal</v>
      </c>
      <c r="J88" s="22" t="str">
        <f>$J$3</f>
        <v>kritisch</v>
      </c>
      <c r="K88" s="33" t="str">
        <f>$K$3</f>
        <v>ungünstig</v>
      </c>
      <c r="L88" s="34" t="str">
        <f>$L$3</f>
        <v>default</v>
      </c>
      <c r="M88" s="35" t="b">
        <f>$M$3</f>
        <v>0</v>
      </c>
      <c r="N88" s="27"/>
      <c r="O88" s="17" t="str">
        <f>$O$3</f>
        <v>G1</v>
      </c>
      <c r="P88" s="17" t="str">
        <f>$P$3</f>
        <v>G2</v>
      </c>
      <c r="Q88" s="16" t="str">
        <f>$Q$3</f>
        <v>G2</v>
      </c>
      <c r="R88" s="16" t="str">
        <f>$R$3</f>
        <v>G3</v>
      </c>
      <c r="S88" s="15" t="str">
        <f>$S$3</f>
        <v>G3</v>
      </c>
      <c r="T88" s="15" t="str">
        <f>$T$3</f>
        <v>G4</v>
      </c>
      <c r="U88" s="16" t="str">
        <f>$U$3</f>
        <v>G4</v>
      </c>
      <c r="V88" s="16" t="str">
        <f>$V$3</f>
        <v>G5</v>
      </c>
      <c r="W88" s="17" t="str">
        <f>$W$3</f>
        <v>G5</v>
      </c>
      <c r="X88" s="17" t="str">
        <f>$X$3</f>
        <v>G6</v>
      </c>
    </row>
    <row r="89" spans="1:32" ht="20" customHeight="1" thickTop="1" thickBot="1" x14ac:dyDescent="0.5">
      <c r="A89" t="s">
        <v>216</v>
      </c>
      <c r="B89" t="s">
        <v>159</v>
      </c>
      <c r="C89" s="38"/>
      <c r="D89" t="str">
        <f t="shared" ref="D89:D92" si="38">IF(AND(C89=""),L89,IF(AND(C89&gt;=O89,C89&lt;=P89),K89,IF(AND(C89&gt;Q89,C89&lt;=R89),J89,IF(AND(C89&gt;S89,C89&lt;T89),I89,IF(AND(C89&gt;=U89,C89&lt;=V89),J89,IF(AND(C89&gt;=W89,C89&lt;X89),K89,M89))))))</f>
        <v>Kein Wert eingegeben!</v>
      </c>
      <c r="E89" s="7"/>
      <c r="F89" s="7"/>
      <c r="G89" s="7" t="s">
        <v>214</v>
      </c>
      <c r="H89" s="28"/>
      <c r="I89" s="7" t="s">
        <v>312</v>
      </c>
      <c r="J89" s="7" t="s">
        <v>313</v>
      </c>
      <c r="K89" s="7" t="s">
        <v>316</v>
      </c>
      <c r="L89" s="7" t="s">
        <v>332</v>
      </c>
      <c r="M89" s="7" t="s">
        <v>333</v>
      </c>
      <c r="N89" s="28"/>
      <c r="O89" s="20"/>
      <c r="P89" s="19"/>
      <c r="Q89" s="20"/>
      <c r="R89" s="6"/>
      <c r="S89" s="19">
        <v>100</v>
      </c>
      <c r="T89" s="19">
        <v>50</v>
      </c>
      <c r="U89" s="20">
        <f>T89</f>
        <v>50</v>
      </c>
      <c r="V89" s="6">
        <v>45</v>
      </c>
      <c r="W89" s="20">
        <f>V89</f>
        <v>45</v>
      </c>
      <c r="X89" s="19">
        <v>0</v>
      </c>
    </row>
    <row r="90" spans="1:32" ht="20" customHeight="1" thickTop="1" thickBot="1" x14ac:dyDescent="0.5">
      <c r="A90" t="s">
        <v>217</v>
      </c>
      <c r="B90" t="s">
        <v>159</v>
      </c>
      <c r="C90" s="38"/>
      <c r="D90" t="str">
        <f t="shared" si="38"/>
        <v>Kein Wert eingegeben!</v>
      </c>
      <c r="E90" s="7"/>
      <c r="F90" s="7"/>
      <c r="G90" s="7" t="s">
        <v>215</v>
      </c>
      <c r="H90" s="28"/>
      <c r="I90" s="7" t="s">
        <v>312</v>
      </c>
      <c r="J90" s="7" t="s">
        <v>313</v>
      </c>
      <c r="K90" s="7" t="s">
        <v>316</v>
      </c>
      <c r="L90" s="7" t="s">
        <v>332</v>
      </c>
      <c r="M90" s="7" t="s">
        <v>333</v>
      </c>
      <c r="N90" s="28"/>
      <c r="O90" s="20"/>
      <c r="P90" s="19"/>
      <c r="Q90" s="20"/>
      <c r="R90" s="6"/>
      <c r="S90" s="19">
        <v>50</v>
      </c>
      <c r="T90" s="19">
        <v>0</v>
      </c>
      <c r="U90" s="20">
        <f>S90</f>
        <v>50</v>
      </c>
      <c r="V90" s="6">
        <v>55</v>
      </c>
      <c r="W90" s="20">
        <f t="shared" ref="W90:W92" si="39">V90</f>
        <v>55</v>
      </c>
      <c r="X90" s="19">
        <v>100</v>
      </c>
    </row>
    <row r="91" spans="1:32" ht="20" customHeight="1" thickTop="1" thickBot="1" x14ac:dyDescent="0.5">
      <c r="A91" t="s">
        <v>220</v>
      </c>
      <c r="B91" t="s">
        <v>159</v>
      </c>
      <c r="C91" s="38"/>
      <c r="D91" t="str">
        <f t="shared" si="38"/>
        <v>Kein Wert eingegeben!</v>
      </c>
      <c r="E91" s="7"/>
      <c r="F91" s="7"/>
      <c r="G91" s="7" t="s">
        <v>215</v>
      </c>
      <c r="H91" s="28"/>
      <c r="I91" s="7" t="s">
        <v>312</v>
      </c>
      <c r="J91" s="7" t="s">
        <v>313</v>
      </c>
      <c r="K91" s="7" t="s">
        <v>316</v>
      </c>
      <c r="L91" s="7" t="s">
        <v>332</v>
      </c>
      <c r="M91" s="7" t="s">
        <v>333</v>
      </c>
      <c r="N91" s="28"/>
      <c r="O91" s="20"/>
      <c r="P91" s="19"/>
      <c r="Q91" s="20"/>
      <c r="R91" s="6"/>
      <c r="S91" s="19"/>
      <c r="T91" s="19"/>
      <c r="U91" s="20">
        <f t="shared" ref="U91:U92" si="40">T91</f>
        <v>0</v>
      </c>
      <c r="V91" s="6"/>
      <c r="W91" s="20">
        <f t="shared" si="39"/>
        <v>0</v>
      </c>
      <c r="X91" s="19"/>
    </row>
    <row r="92" spans="1:32" ht="20" customHeight="1" thickTop="1" thickBot="1" x14ac:dyDescent="0.5">
      <c r="A92" t="s">
        <v>218</v>
      </c>
      <c r="B92" t="s">
        <v>159</v>
      </c>
      <c r="C92" s="38"/>
      <c r="D92" t="str">
        <f t="shared" si="38"/>
        <v>Kein Wert eingegeben!</v>
      </c>
      <c r="E92" s="7"/>
      <c r="F92" s="7"/>
      <c r="G92" s="7" t="s">
        <v>215</v>
      </c>
      <c r="H92" s="28"/>
      <c r="I92" s="7" t="s">
        <v>312</v>
      </c>
      <c r="J92" s="7" t="s">
        <v>313</v>
      </c>
      <c r="K92" s="7" t="s">
        <v>316</v>
      </c>
      <c r="L92" s="7" t="s">
        <v>332</v>
      </c>
      <c r="M92" s="7" t="s">
        <v>333</v>
      </c>
      <c r="N92" s="28"/>
      <c r="O92" s="20"/>
      <c r="P92" s="19"/>
      <c r="Q92" s="20"/>
      <c r="R92" s="6"/>
      <c r="S92" s="19"/>
      <c r="T92" s="19"/>
      <c r="U92" s="20">
        <f t="shared" si="40"/>
        <v>0</v>
      </c>
      <c r="V92" s="6"/>
      <c r="W92" s="20">
        <f t="shared" si="39"/>
        <v>0</v>
      </c>
      <c r="X92" s="19"/>
    </row>
    <row r="93" spans="1:32" ht="20" customHeight="1" thickTop="1" x14ac:dyDescent="0.35"/>
    <row r="94" spans="1:32" ht="20" customHeight="1" thickBot="1" x14ac:dyDescent="0.5">
      <c r="A94" s="5" t="s">
        <v>225</v>
      </c>
      <c r="B94" s="5" t="str">
        <f>$B$3</f>
        <v>Einheit</v>
      </c>
      <c r="C94" s="5" t="str">
        <f>$C$3</f>
        <v>Wert</v>
      </c>
      <c r="D94" s="5" t="str">
        <f>$D$3</f>
        <v>Beurteilung</v>
      </c>
      <c r="I94" s="21" t="str">
        <f>$I$3</f>
        <v>optimal</v>
      </c>
      <c r="J94" s="22" t="str">
        <f>$J$3</f>
        <v>kritisch</v>
      </c>
      <c r="K94" s="33" t="str">
        <f>$K$3</f>
        <v>ungünstig</v>
      </c>
      <c r="L94" s="34" t="str">
        <f>$L$3</f>
        <v>default</v>
      </c>
      <c r="M94" s="35" t="b">
        <f>$M$3</f>
        <v>0</v>
      </c>
      <c r="N94" s="27"/>
      <c r="O94" s="17" t="str">
        <f>$O$3</f>
        <v>G1</v>
      </c>
      <c r="P94" s="17" t="str">
        <f>$P$3</f>
        <v>G2</v>
      </c>
      <c r="Q94" s="16" t="str">
        <f>$Q$3</f>
        <v>G2</v>
      </c>
      <c r="R94" s="16" t="str">
        <f>$R$3</f>
        <v>G3</v>
      </c>
      <c r="S94" s="15" t="str">
        <f>$S$3</f>
        <v>G3</v>
      </c>
      <c r="T94" s="15" t="str">
        <f>$T$3</f>
        <v>G4</v>
      </c>
      <c r="U94" s="16" t="str">
        <f>$U$3</f>
        <v>G4</v>
      </c>
      <c r="V94" s="16" t="str">
        <f>$V$3</f>
        <v>G5</v>
      </c>
      <c r="W94" s="17" t="str">
        <f>$W$3</f>
        <v>G5</v>
      </c>
      <c r="X94" s="17" t="str">
        <f>$X$3</f>
        <v>G6</v>
      </c>
    </row>
    <row r="95" spans="1:32" ht="20" customHeight="1" thickTop="1" thickBot="1" x14ac:dyDescent="0.5">
      <c r="A95" t="s">
        <v>222</v>
      </c>
      <c r="B95" t="s">
        <v>328</v>
      </c>
      <c r="C95" s="38"/>
      <c r="D95" t="str">
        <f t="shared" ref="D95:D99" si="41">IF(AND(C95=""),L95,IF(AND(C95&gt;=O95,C95&lt;=P95),K95,IF(AND(C95&gt;Q95,C95&lt;=R95),J95,IF(AND(C95&gt;S95,C95&lt;T95),I95,IF(AND(C95&gt;=U95,C95&lt;=V95),J95,IF(AND(C95&gt;=W95,C95&lt;X95),K95,M95))))))</f>
        <v>Kein Wert eingegeben!</v>
      </c>
      <c r="E95" s="7"/>
      <c r="F95" s="7"/>
      <c r="G95" s="7"/>
      <c r="H95" s="28"/>
      <c r="I95" s="7" t="s">
        <v>195</v>
      </c>
      <c r="J95" s="7" t="s">
        <v>296</v>
      </c>
      <c r="K95" s="7" t="s">
        <v>297</v>
      </c>
      <c r="L95" s="7" t="s">
        <v>332</v>
      </c>
      <c r="M95" s="7" t="s">
        <v>333</v>
      </c>
      <c r="N95" s="28"/>
      <c r="O95" s="20"/>
      <c r="P95" s="19"/>
      <c r="Q95" s="20"/>
      <c r="R95" s="6"/>
      <c r="S95" s="19">
        <v>0</v>
      </c>
      <c r="T95" s="19">
        <v>80</v>
      </c>
      <c r="U95" s="20">
        <f>S95</f>
        <v>0</v>
      </c>
      <c r="V95" s="6">
        <v>690</v>
      </c>
      <c r="W95" s="20">
        <f t="shared" ref="W95:W99" si="42">V95</f>
        <v>690</v>
      </c>
      <c r="X95" s="19">
        <v>9.9999999999999999E+306</v>
      </c>
    </row>
    <row r="96" spans="1:32" ht="20" customHeight="1" thickTop="1" thickBot="1" x14ac:dyDescent="0.5">
      <c r="A96" t="s">
        <v>221</v>
      </c>
      <c r="B96" t="s">
        <v>328</v>
      </c>
      <c r="C96" s="38"/>
      <c r="D96" t="str">
        <f t="shared" si="41"/>
        <v>Kein Wert eingegeben!</v>
      </c>
      <c r="E96" s="7"/>
      <c r="F96" s="7"/>
      <c r="G96" s="7"/>
      <c r="H96" s="28"/>
      <c r="I96" s="7" t="s">
        <v>195</v>
      </c>
      <c r="J96" s="7" t="s">
        <v>296</v>
      </c>
      <c r="K96" s="7" t="s">
        <v>297</v>
      </c>
      <c r="L96" s="7" t="s">
        <v>332</v>
      </c>
      <c r="M96" s="7" t="s">
        <v>333</v>
      </c>
      <c r="N96" s="28"/>
      <c r="O96" s="20"/>
      <c r="P96" s="19"/>
      <c r="Q96" s="20"/>
      <c r="R96" s="6"/>
      <c r="S96" s="19">
        <v>200</v>
      </c>
      <c r="T96" s="19">
        <v>1700</v>
      </c>
      <c r="U96" s="20">
        <f>T96</f>
        <v>1700</v>
      </c>
      <c r="V96" s="6">
        <v>14000</v>
      </c>
      <c r="W96" s="20">
        <f t="shared" si="42"/>
        <v>14000</v>
      </c>
      <c r="X96" s="19">
        <v>9.9999999999999999E+306</v>
      </c>
    </row>
    <row r="97" spans="1:24" ht="20" customHeight="1" thickTop="1" thickBot="1" x14ac:dyDescent="0.4">
      <c r="A97" t="s">
        <v>219</v>
      </c>
      <c r="B97" t="s">
        <v>328</v>
      </c>
      <c r="C97" s="38"/>
      <c r="D97" t="str">
        <f t="shared" si="41"/>
        <v>Kein Wert eingegeben!</v>
      </c>
      <c r="E97" s="7"/>
      <c r="F97" s="7"/>
      <c r="G97" s="7"/>
      <c r="H97" s="28"/>
      <c r="I97" s="7" t="s">
        <v>195</v>
      </c>
      <c r="J97" s="7" t="s">
        <v>296</v>
      </c>
      <c r="K97" s="7" t="s">
        <v>297</v>
      </c>
      <c r="L97" s="7" t="s">
        <v>332</v>
      </c>
      <c r="M97" s="7" t="s">
        <v>333</v>
      </c>
      <c r="N97" s="28"/>
      <c r="O97" s="20"/>
      <c r="P97" s="19"/>
      <c r="Q97" s="20"/>
      <c r="R97" s="6"/>
      <c r="S97" s="19"/>
      <c r="T97" s="19">
        <v>9000</v>
      </c>
      <c r="U97" s="20">
        <f>T97</f>
        <v>9000</v>
      </c>
      <c r="V97" s="6"/>
      <c r="W97" s="20">
        <f t="shared" si="42"/>
        <v>0</v>
      </c>
      <c r="X97" s="19">
        <v>9.9999999999999999E+306</v>
      </c>
    </row>
    <row r="98" spans="1:24" ht="20" customHeight="1" thickTop="1" thickBot="1" x14ac:dyDescent="0.5">
      <c r="A98" t="s">
        <v>223</v>
      </c>
      <c r="B98" t="s">
        <v>328</v>
      </c>
      <c r="C98" s="38"/>
      <c r="D98" t="str">
        <f t="shared" si="41"/>
        <v>Kein Wert eingegeben!</v>
      </c>
      <c r="E98" s="7"/>
      <c r="F98" s="7"/>
      <c r="G98" s="7"/>
      <c r="H98" s="28"/>
      <c r="I98" s="7" t="s">
        <v>195</v>
      </c>
      <c r="J98" s="7" t="s">
        <v>296</v>
      </c>
      <c r="K98" s="7" t="s">
        <v>297</v>
      </c>
      <c r="L98" s="7" t="s">
        <v>332</v>
      </c>
      <c r="M98" s="7" t="s">
        <v>333</v>
      </c>
      <c r="N98" s="28"/>
      <c r="O98" s="20"/>
      <c r="P98" s="19"/>
      <c r="Q98" s="20"/>
      <c r="R98" s="6"/>
      <c r="S98" s="19">
        <v>0</v>
      </c>
      <c r="T98" s="19">
        <v>50</v>
      </c>
      <c r="U98" s="20">
        <f>T98</f>
        <v>50</v>
      </c>
      <c r="V98" s="6">
        <v>1000</v>
      </c>
      <c r="W98" s="20">
        <f t="shared" si="42"/>
        <v>1000</v>
      </c>
      <c r="X98" s="19">
        <v>9.9999999999999999E+306</v>
      </c>
    </row>
    <row r="99" spans="1:24" ht="20" customHeight="1" thickTop="1" thickBot="1" x14ac:dyDescent="0.4">
      <c r="A99" t="s">
        <v>224</v>
      </c>
      <c r="B99" t="s">
        <v>328</v>
      </c>
      <c r="C99" s="38"/>
      <c r="D99" t="str">
        <f t="shared" si="41"/>
        <v>Kein Wert eingegeben!</v>
      </c>
      <c r="E99" s="7"/>
      <c r="F99" s="7"/>
      <c r="G99" s="7"/>
      <c r="H99" s="28"/>
      <c r="I99" s="7" t="s">
        <v>195</v>
      </c>
      <c r="J99" s="7" t="s">
        <v>296</v>
      </c>
      <c r="K99" s="7" t="s">
        <v>297</v>
      </c>
      <c r="L99" s="7" t="s">
        <v>332</v>
      </c>
      <c r="M99" s="7" t="s">
        <v>333</v>
      </c>
      <c r="N99" s="28"/>
      <c r="O99" s="20"/>
      <c r="P99" s="19"/>
      <c r="Q99" s="20"/>
      <c r="R99" s="6"/>
      <c r="S99" s="19"/>
      <c r="T99" s="19">
        <v>100</v>
      </c>
      <c r="U99" s="20">
        <f>T99</f>
        <v>100</v>
      </c>
      <c r="V99" s="6">
        <v>800</v>
      </c>
      <c r="W99" s="20">
        <f t="shared" si="42"/>
        <v>800</v>
      </c>
      <c r="X99" s="19">
        <v>9.9999999999999999E+306</v>
      </c>
    </row>
    <row r="100" spans="1:24" ht="20" customHeight="1" thickTop="1" x14ac:dyDescent="0.35"/>
    <row r="101" spans="1:24" ht="20" customHeight="1" thickBot="1" x14ac:dyDescent="0.5">
      <c r="A101" s="5" t="s">
        <v>226</v>
      </c>
      <c r="B101" s="5" t="str">
        <f>$B$3</f>
        <v>Einheit</v>
      </c>
      <c r="C101" s="5" t="str">
        <f>$C$3</f>
        <v>Wert</v>
      </c>
      <c r="D101" s="5" t="str">
        <f>$D$3</f>
        <v>Beurteilung</v>
      </c>
      <c r="I101" s="21" t="str">
        <f>$I$3</f>
        <v>optimal</v>
      </c>
      <c r="J101" s="22" t="str">
        <f>$J$3</f>
        <v>kritisch</v>
      </c>
      <c r="K101" s="33" t="str">
        <f>$K$3</f>
        <v>ungünstig</v>
      </c>
      <c r="L101" s="34" t="str">
        <f>$L$3</f>
        <v>default</v>
      </c>
      <c r="M101" s="35" t="b">
        <f>$M$3</f>
        <v>0</v>
      </c>
      <c r="N101" s="27"/>
      <c r="O101" s="17" t="str">
        <f>$O$3</f>
        <v>G1</v>
      </c>
      <c r="P101" s="17" t="str">
        <f>$P$3</f>
        <v>G2</v>
      </c>
      <c r="Q101" s="16" t="str">
        <f>$Q$3</f>
        <v>G2</v>
      </c>
      <c r="R101" s="16" t="str">
        <f>$R$3</f>
        <v>G3</v>
      </c>
      <c r="S101" s="15" t="str">
        <f>$S$3</f>
        <v>G3</v>
      </c>
      <c r="T101" s="15" t="str">
        <f>$T$3</f>
        <v>G4</v>
      </c>
      <c r="U101" s="16" t="str">
        <f>$U$3</f>
        <v>G4</v>
      </c>
      <c r="V101" s="16" t="str">
        <f>$V$3</f>
        <v>G5</v>
      </c>
      <c r="W101" s="17" t="str">
        <f>$W$3</f>
        <v>G5</v>
      </c>
      <c r="X101" s="17" t="str">
        <f>$X$3</f>
        <v>G6</v>
      </c>
    </row>
    <row r="102" spans="1:24" ht="20" customHeight="1" thickTop="1" thickBot="1" x14ac:dyDescent="0.5">
      <c r="A102" t="s">
        <v>228</v>
      </c>
      <c r="B102" t="s">
        <v>231</v>
      </c>
      <c r="C102" s="38"/>
      <c r="D102" t="str">
        <f t="shared" ref="D102:D113" si="43">IF(AND(C102=""),L102,IF(AND(C102&gt;=O102,C102&lt;=P102),K102,IF(AND(C102&gt;Q102,C102&lt;=R102),J102,IF(AND(C102&gt;S102,C102&lt;T102),I102,IF(AND(C102&gt;=U102,C102&lt;=V102),J102,IF(AND(C102&gt;=W102,C102&lt;X102),K102,M102))))))</f>
        <v>Kein Wert eingegeben!</v>
      </c>
      <c r="E102" s="7"/>
      <c r="F102" s="7"/>
      <c r="G102" s="7"/>
      <c r="H102" s="28"/>
      <c r="I102" s="7" t="s">
        <v>195</v>
      </c>
      <c r="J102" s="7" t="s">
        <v>296</v>
      </c>
      <c r="K102" s="7" t="s">
        <v>297</v>
      </c>
      <c r="L102" s="7" t="s">
        <v>332</v>
      </c>
      <c r="M102" s="7" t="s">
        <v>333</v>
      </c>
      <c r="N102" s="28"/>
      <c r="O102" s="19">
        <v>0</v>
      </c>
      <c r="P102" s="6"/>
      <c r="Q102" s="20">
        <f t="shared" ref="Q102:Q113" si="44">P102</f>
        <v>0</v>
      </c>
      <c r="R102" s="19"/>
      <c r="S102" s="20">
        <f t="shared" ref="S102:S113" si="45">R102</f>
        <v>0</v>
      </c>
      <c r="T102" s="19"/>
      <c r="U102" s="20">
        <f t="shared" ref="U102:U113" si="46">T102</f>
        <v>0</v>
      </c>
      <c r="V102" s="6"/>
      <c r="W102" s="20">
        <f t="shared" ref="W102:W113" si="47">V102</f>
        <v>0</v>
      </c>
      <c r="X102" s="19"/>
    </row>
    <row r="103" spans="1:24" ht="20" customHeight="1" thickTop="1" thickBot="1" x14ac:dyDescent="0.5">
      <c r="A103" t="s">
        <v>229</v>
      </c>
      <c r="B103" t="s">
        <v>230</v>
      </c>
      <c r="C103" s="38"/>
      <c r="D103" t="str">
        <f t="shared" si="43"/>
        <v>Kein Wert eingegeben!</v>
      </c>
      <c r="E103" s="7"/>
      <c r="F103" s="7"/>
      <c r="G103" s="7"/>
      <c r="H103" s="28"/>
      <c r="I103" s="7" t="s">
        <v>195</v>
      </c>
      <c r="J103" s="7" t="s">
        <v>296</v>
      </c>
      <c r="K103" s="7" t="s">
        <v>297</v>
      </c>
      <c r="L103" s="7" t="s">
        <v>332</v>
      </c>
      <c r="M103" s="7" t="s">
        <v>333</v>
      </c>
      <c r="N103" s="28"/>
      <c r="O103" s="19">
        <v>0</v>
      </c>
      <c r="P103" s="6"/>
      <c r="Q103" s="20">
        <f t="shared" si="44"/>
        <v>0</v>
      </c>
      <c r="R103" s="19"/>
      <c r="S103" s="20">
        <f t="shared" si="45"/>
        <v>0</v>
      </c>
      <c r="T103" s="19"/>
      <c r="U103" s="20">
        <f t="shared" si="46"/>
        <v>0</v>
      </c>
      <c r="V103" s="6"/>
      <c r="W103" s="20">
        <f t="shared" si="47"/>
        <v>0</v>
      </c>
      <c r="X103" s="19"/>
    </row>
    <row r="104" spans="1:24" ht="20" customHeight="1" thickTop="1" thickBot="1" x14ac:dyDescent="0.4">
      <c r="A104" t="s">
        <v>232</v>
      </c>
      <c r="B104" t="s">
        <v>328</v>
      </c>
      <c r="C104" s="38"/>
      <c r="D104" t="str">
        <f t="shared" si="43"/>
        <v>Kein Wert eingegeben!</v>
      </c>
      <c r="E104" s="7"/>
      <c r="F104" s="7"/>
      <c r="G104" s="7"/>
      <c r="H104" s="28"/>
      <c r="I104" s="7" t="s">
        <v>195</v>
      </c>
      <c r="J104" s="7" t="s">
        <v>296</v>
      </c>
      <c r="K104" s="7" t="s">
        <v>297</v>
      </c>
      <c r="L104" s="7" t="s">
        <v>332</v>
      </c>
      <c r="M104" s="7" t="s">
        <v>333</v>
      </c>
      <c r="N104" s="28"/>
      <c r="O104" s="19">
        <v>0</v>
      </c>
      <c r="P104" s="6"/>
      <c r="Q104" s="20">
        <f t="shared" si="44"/>
        <v>0</v>
      </c>
      <c r="R104" s="19"/>
      <c r="S104" s="20">
        <f t="shared" si="45"/>
        <v>0</v>
      </c>
      <c r="T104" s="19"/>
      <c r="U104" s="20">
        <f t="shared" si="46"/>
        <v>0</v>
      </c>
      <c r="V104" s="6"/>
      <c r="W104" s="20">
        <f t="shared" si="47"/>
        <v>0</v>
      </c>
      <c r="X104" s="19"/>
    </row>
    <row r="105" spans="1:24" ht="20" customHeight="1" thickTop="1" thickBot="1" x14ac:dyDescent="0.4">
      <c r="A105" t="s">
        <v>233</v>
      </c>
      <c r="B105" t="s">
        <v>328</v>
      </c>
      <c r="C105" s="38"/>
      <c r="D105" t="str">
        <f t="shared" si="43"/>
        <v>Kein Wert eingegeben!</v>
      </c>
      <c r="E105" s="7"/>
      <c r="F105" s="7"/>
      <c r="G105" s="7"/>
      <c r="H105" s="28"/>
      <c r="I105" s="7" t="s">
        <v>195</v>
      </c>
      <c r="J105" s="7" t="s">
        <v>296</v>
      </c>
      <c r="K105" s="7" t="s">
        <v>297</v>
      </c>
      <c r="L105" s="7" t="s">
        <v>332</v>
      </c>
      <c r="M105" s="7" t="s">
        <v>333</v>
      </c>
      <c r="N105" s="28"/>
      <c r="O105" s="19">
        <v>0</v>
      </c>
      <c r="P105" s="6"/>
      <c r="Q105" s="20">
        <f t="shared" si="44"/>
        <v>0</v>
      </c>
      <c r="R105" s="19"/>
      <c r="S105" s="20">
        <f t="shared" si="45"/>
        <v>0</v>
      </c>
      <c r="T105" s="19"/>
      <c r="U105" s="20">
        <f t="shared" si="46"/>
        <v>0</v>
      </c>
      <c r="V105" s="6"/>
      <c r="W105" s="20">
        <f t="shared" si="47"/>
        <v>0</v>
      </c>
      <c r="X105" s="19"/>
    </row>
    <row r="106" spans="1:24" ht="20" customHeight="1" thickTop="1" thickBot="1" x14ac:dyDescent="0.4">
      <c r="A106" t="s">
        <v>19</v>
      </c>
      <c r="B106" t="s">
        <v>328</v>
      </c>
      <c r="C106" s="38"/>
      <c r="D106" t="str">
        <f t="shared" si="43"/>
        <v>Kein Wert eingegeben!</v>
      </c>
      <c r="E106" s="7"/>
      <c r="F106" s="7"/>
      <c r="G106" s="7"/>
      <c r="H106" s="28"/>
      <c r="I106" s="7" t="s">
        <v>195</v>
      </c>
      <c r="J106" s="7" t="s">
        <v>296</v>
      </c>
      <c r="K106" s="7" t="s">
        <v>297</v>
      </c>
      <c r="L106" s="7" t="s">
        <v>332</v>
      </c>
      <c r="M106" s="7" t="s">
        <v>333</v>
      </c>
      <c r="N106" s="28"/>
      <c r="O106" s="19">
        <v>0</v>
      </c>
      <c r="P106" s="6"/>
      <c r="Q106" s="20">
        <f t="shared" si="44"/>
        <v>0</v>
      </c>
      <c r="R106" s="19"/>
      <c r="S106" s="20">
        <f t="shared" si="45"/>
        <v>0</v>
      </c>
      <c r="T106" s="19"/>
      <c r="U106" s="20">
        <f t="shared" si="46"/>
        <v>0</v>
      </c>
      <c r="V106" s="6"/>
      <c r="W106" s="20">
        <f t="shared" si="47"/>
        <v>0</v>
      </c>
      <c r="X106" s="19"/>
    </row>
    <row r="107" spans="1:24" ht="20" customHeight="1" thickTop="1" thickBot="1" x14ac:dyDescent="0.4">
      <c r="A107" t="s">
        <v>20</v>
      </c>
      <c r="B107" t="s">
        <v>328</v>
      </c>
      <c r="C107" s="38"/>
      <c r="D107" t="str">
        <f t="shared" si="43"/>
        <v>Kein Wert eingegeben!</v>
      </c>
      <c r="E107" s="7"/>
      <c r="F107" s="7"/>
      <c r="G107" s="7"/>
      <c r="H107" s="28"/>
      <c r="I107" s="7" t="s">
        <v>195</v>
      </c>
      <c r="J107" s="7" t="s">
        <v>296</v>
      </c>
      <c r="K107" s="7" t="s">
        <v>297</v>
      </c>
      <c r="L107" s="7" t="s">
        <v>332</v>
      </c>
      <c r="M107" s="7" t="s">
        <v>333</v>
      </c>
      <c r="N107" s="28"/>
      <c r="O107" s="19">
        <v>0</v>
      </c>
      <c r="P107" s="6"/>
      <c r="Q107" s="20">
        <f t="shared" si="44"/>
        <v>0</v>
      </c>
      <c r="R107" s="19"/>
      <c r="S107" s="20">
        <f t="shared" si="45"/>
        <v>0</v>
      </c>
      <c r="T107" s="19"/>
      <c r="U107" s="20">
        <f t="shared" si="46"/>
        <v>0</v>
      </c>
      <c r="V107" s="6"/>
      <c r="W107" s="20">
        <f t="shared" si="47"/>
        <v>0</v>
      </c>
      <c r="X107" s="19"/>
    </row>
    <row r="108" spans="1:24" ht="20" customHeight="1" thickTop="1" thickBot="1" x14ac:dyDescent="0.4">
      <c r="A108" t="s">
        <v>55</v>
      </c>
      <c r="B108" t="s">
        <v>328</v>
      </c>
      <c r="C108" s="38"/>
      <c r="D108" t="str">
        <f t="shared" si="43"/>
        <v>Kein Wert eingegeben!</v>
      </c>
      <c r="E108" s="7"/>
      <c r="F108" s="7"/>
      <c r="G108" s="7"/>
      <c r="H108" s="28"/>
      <c r="I108" s="7" t="s">
        <v>195</v>
      </c>
      <c r="J108" s="7" t="s">
        <v>296</v>
      </c>
      <c r="K108" s="7" t="s">
        <v>297</v>
      </c>
      <c r="L108" s="7" t="s">
        <v>332</v>
      </c>
      <c r="M108" s="7" t="s">
        <v>333</v>
      </c>
      <c r="N108" s="28"/>
      <c r="O108" s="19">
        <v>0</v>
      </c>
      <c r="P108" s="6"/>
      <c r="Q108" s="20">
        <f t="shared" si="44"/>
        <v>0</v>
      </c>
      <c r="R108" s="19"/>
      <c r="S108" s="20">
        <f t="shared" si="45"/>
        <v>0</v>
      </c>
      <c r="T108" s="19"/>
      <c r="U108" s="20">
        <f t="shared" si="46"/>
        <v>0</v>
      </c>
      <c r="V108" s="6"/>
      <c r="W108" s="20">
        <f t="shared" si="47"/>
        <v>0</v>
      </c>
      <c r="X108" s="19"/>
    </row>
    <row r="109" spans="1:24" ht="20" customHeight="1" thickTop="1" thickBot="1" x14ac:dyDescent="0.4">
      <c r="A109" t="s">
        <v>56</v>
      </c>
      <c r="B109" t="s">
        <v>328</v>
      </c>
      <c r="C109" s="38"/>
      <c r="D109" t="str">
        <f t="shared" si="43"/>
        <v>Kein Wert eingegeben!</v>
      </c>
      <c r="E109" s="7"/>
      <c r="F109" s="7"/>
      <c r="G109" s="7"/>
      <c r="H109" s="28"/>
      <c r="I109" s="7" t="s">
        <v>195</v>
      </c>
      <c r="J109" s="7" t="s">
        <v>296</v>
      </c>
      <c r="K109" s="7" t="s">
        <v>297</v>
      </c>
      <c r="L109" s="7" t="s">
        <v>332</v>
      </c>
      <c r="M109" s="7" t="s">
        <v>333</v>
      </c>
      <c r="N109" s="28"/>
      <c r="O109" s="19">
        <v>0</v>
      </c>
      <c r="P109" s="6"/>
      <c r="Q109" s="20">
        <f t="shared" si="44"/>
        <v>0</v>
      </c>
      <c r="R109" s="19"/>
      <c r="S109" s="20">
        <f t="shared" si="45"/>
        <v>0</v>
      </c>
      <c r="T109" s="19"/>
      <c r="U109" s="20">
        <f t="shared" si="46"/>
        <v>0</v>
      </c>
      <c r="V109" s="6"/>
      <c r="W109" s="20">
        <f t="shared" si="47"/>
        <v>0</v>
      </c>
      <c r="X109" s="19"/>
    </row>
    <row r="110" spans="1:24" ht="20" customHeight="1" thickTop="1" thickBot="1" x14ac:dyDescent="0.4">
      <c r="A110" t="s">
        <v>57</v>
      </c>
      <c r="B110" t="s">
        <v>328</v>
      </c>
      <c r="C110" s="38"/>
      <c r="D110" t="str">
        <f t="shared" si="43"/>
        <v>Kein Wert eingegeben!</v>
      </c>
      <c r="E110" s="7"/>
      <c r="F110" s="7"/>
      <c r="G110" s="7"/>
      <c r="H110" s="28"/>
      <c r="I110" s="7" t="s">
        <v>195</v>
      </c>
      <c r="J110" s="7" t="s">
        <v>296</v>
      </c>
      <c r="K110" s="7" t="s">
        <v>297</v>
      </c>
      <c r="L110" s="7" t="s">
        <v>332</v>
      </c>
      <c r="M110" s="7" t="s">
        <v>333</v>
      </c>
      <c r="N110" s="28"/>
      <c r="O110" s="19">
        <v>0</v>
      </c>
      <c r="P110" s="6"/>
      <c r="Q110" s="20">
        <f t="shared" si="44"/>
        <v>0</v>
      </c>
      <c r="R110" s="19"/>
      <c r="S110" s="20">
        <f t="shared" si="45"/>
        <v>0</v>
      </c>
      <c r="T110" s="19"/>
      <c r="U110" s="20">
        <f t="shared" si="46"/>
        <v>0</v>
      </c>
      <c r="V110" s="6"/>
      <c r="W110" s="20">
        <f t="shared" si="47"/>
        <v>0</v>
      </c>
      <c r="X110" s="19"/>
    </row>
    <row r="111" spans="1:24" ht="20" customHeight="1" thickTop="1" thickBot="1" x14ac:dyDescent="0.4">
      <c r="A111" t="s">
        <v>58</v>
      </c>
      <c r="B111" t="s">
        <v>328</v>
      </c>
      <c r="C111" s="38"/>
      <c r="D111" t="str">
        <f t="shared" si="43"/>
        <v>Kein Wert eingegeben!</v>
      </c>
      <c r="E111" s="7"/>
      <c r="F111" s="7"/>
      <c r="G111" s="7"/>
      <c r="H111" s="28"/>
      <c r="I111" s="7" t="s">
        <v>195</v>
      </c>
      <c r="J111" s="7" t="s">
        <v>296</v>
      </c>
      <c r="K111" s="7" t="s">
        <v>297</v>
      </c>
      <c r="L111" s="7" t="s">
        <v>332</v>
      </c>
      <c r="M111" s="7" t="s">
        <v>333</v>
      </c>
      <c r="N111" s="28"/>
      <c r="O111" s="19">
        <v>0</v>
      </c>
      <c r="P111" s="6"/>
      <c r="Q111" s="20">
        <f t="shared" si="44"/>
        <v>0</v>
      </c>
      <c r="R111" s="19"/>
      <c r="S111" s="20">
        <f t="shared" si="45"/>
        <v>0</v>
      </c>
      <c r="T111" s="19"/>
      <c r="U111" s="20">
        <f t="shared" si="46"/>
        <v>0</v>
      </c>
      <c r="V111" s="6"/>
      <c r="W111" s="20">
        <f t="shared" si="47"/>
        <v>0</v>
      </c>
      <c r="X111" s="19"/>
    </row>
    <row r="112" spans="1:24" ht="20" customHeight="1" thickTop="1" thickBot="1" x14ac:dyDescent="0.4">
      <c r="A112" t="s">
        <v>235</v>
      </c>
      <c r="B112" t="s">
        <v>10</v>
      </c>
      <c r="C112" s="38"/>
      <c r="D112" t="str">
        <f t="shared" si="43"/>
        <v>Kein Wert eingegeben!</v>
      </c>
      <c r="E112" s="7" t="s">
        <v>59</v>
      </c>
      <c r="F112" s="7"/>
      <c r="G112" s="7" t="s">
        <v>60</v>
      </c>
      <c r="H112" s="28"/>
      <c r="I112" s="7" t="s">
        <v>309</v>
      </c>
      <c r="J112" s="7" t="s">
        <v>310</v>
      </c>
      <c r="K112" s="7" t="s">
        <v>311</v>
      </c>
      <c r="L112" s="7" t="s">
        <v>332</v>
      </c>
      <c r="M112" s="7" t="s">
        <v>333</v>
      </c>
      <c r="N112" s="28"/>
      <c r="O112" s="19">
        <v>0</v>
      </c>
      <c r="P112" s="6"/>
      <c r="Q112" s="20">
        <f t="shared" si="44"/>
        <v>0</v>
      </c>
      <c r="R112" s="19"/>
      <c r="S112" s="20">
        <f t="shared" si="45"/>
        <v>0</v>
      </c>
      <c r="T112" s="19"/>
      <c r="U112" s="20">
        <f t="shared" si="46"/>
        <v>0</v>
      </c>
      <c r="V112" s="6"/>
      <c r="W112" s="20">
        <f t="shared" si="47"/>
        <v>0</v>
      </c>
      <c r="X112" s="19"/>
    </row>
    <row r="113" spans="1:24" ht="20" customHeight="1" thickTop="1" thickBot="1" x14ac:dyDescent="0.4">
      <c r="A113" t="s">
        <v>234</v>
      </c>
      <c r="B113" t="s">
        <v>10</v>
      </c>
      <c r="C113" s="38"/>
      <c r="D113" t="str">
        <f t="shared" si="43"/>
        <v>Kein Wert eingegeben!</v>
      </c>
      <c r="E113" s="7" t="s">
        <v>59</v>
      </c>
      <c r="F113" s="7"/>
      <c r="G113" s="7" t="s">
        <v>60</v>
      </c>
      <c r="H113" s="28"/>
      <c r="I113" s="7" t="s">
        <v>309</v>
      </c>
      <c r="J113" s="7" t="s">
        <v>310</v>
      </c>
      <c r="K113" s="7" t="s">
        <v>311</v>
      </c>
      <c r="L113" s="7" t="s">
        <v>332</v>
      </c>
      <c r="M113" s="7" t="s">
        <v>333</v>
      </c>
      <c r="N113" s="28"/>
      <c r="O113" s="19">
        <v>0</v>
      </c>
      <c r="P113" s="6"/>
      <c r="Q113" s="20">
        <f t="shared" si="44"/>
        <v>0</v>
      </c>
      <c r="R113" s="19"/>
      <c r="S113" s="20">
        <f t="shared" si="45"/>
        <v>0</v>
      </c>
      <c r="T113" s="19"/>
      <c r="U113" s="20">
        <f t="shared" si="46"/>
        <v>0</v>
      </c>
      <c r="V113" s="6"/>
      <c r="W113" s="20">
        <f t="shared" si="47"/>
        <v>0</v>
      </c>
      <c r="X113" s="19"/>
    </row>
    <row r="114" spans="1:24" ht="20" customHeight="1" thickTop="1" x14ac:dyDescent="0.35"/>
    <row r="115" spans="1:24" ht="20" customHeight="1" thickBot="1" x14ac:dyDescent="0.5">
      <c r="A115" s="5" t="s">
        <v>236</v>
      </c>
      <c r="B115" s="5" t="str">
        <f>$B$3</f>
        <v>Einheit</v>
      </c>
      <c r="C115" s="5" t="str">
        <f>$C$3</f>
        <v>Wert</v>
      </c>
      <c r="D115" s="5" t="str">
        <f>$D$3</f>
        <v>Beurteilung</v>
      </c>
      <c r="I115" s="21" t="str">
        <f>$I$3</f>
        <v>optimal</v>
      </c>
      <c r="J115" s="22" t="str">
        <f>$J$3</f>
        <v>kritisch</v>
      </c>
      <c r="K115" s="33" t="str">
        <f>$K$3</f>
        <v>ungünstig</v>
      </c>
      <c r="L115" s="34" t="str">
        <f>$L$3</f>
        <v>default</v>
      </c>
      <c r="M115" s="35" t="b">
        <f>$M$3</f>
        <v>0</v>
      </c>
      <c r="N115" s="27"/>
      <c r="O115" s="17" t="str">
        <f>$O$3</f>
        <v>G1</v>
      </c>
      <c r="P115" s="17" t="str">
        <f>$P$3</f>
        <v>G2</v>
      </c>
      <c r="Q115" s="16" t="str">
        <f>$Q$3</f>
        <v>G2</v>
      </c>
      <c r="R115" s="16" t="str">
        <f>$R$3</f>
        <v>G3</v>
      </c>
      <c r="S115" s="15" t="str">
        <f>$S$3</f>
        <v>G3</v>
      </c>
      <c r="T115" s="15" t="str">
        <f>$T$3</f>
        <v>G4</v>
      </c>
      <c r="U115" s="16" t="str">
        <f>$U$3</f>
        <v>G4</v>
      </c>
      <c r="V115" s="16" t="str">
        <f>$V$3</f>
        <v>G5</v>
      </c>
      <c r="W115" s="17" t="str">
        <f>$W$3</f>
        <v>G5</v>
      </c>
      <c r="X115" s="17" t="str">
        <f>$X$3</f>
        <v>G6</v>
      </c>
    </row>
    <row r="116" spans="1:24" ht="20" customHeight="1" thickTop="1" thickBot="1" x14ac:dyDescent="0.4">
      <c r="A116" t="s">
        <v>237</v>
      </c>
      <c r="B116" t="s">
        <v>328</v>
      </c>
      <c r="C116" s="38"/>
      <c r="D116" t="str">
        <f t="shared" ref="D116:D118" si="48">IF(AND(C116=""),L116,IF(AND(C116&gt;=O116,C116&lt;=P116),K116,IF(AND(C116&gt;Q116,C116&lt;=R116),J116,IF(AND(C116&gt;S116,C116&lt;T116),I116,IF(AND(C116&gt;=U116,C116&lt;=V116),J116,IF(AND(C116&gt;=W116,C116&lt;X116),K116,M116))))))</f>
        <v>Kein Wert eingegeben!</v>
      </c>
      <c r="E116" s="7"/>
      <c r="F116" s="7"/>
      <c r="G116" s="7"/>
      <c r="H116" s="28"/>
      <c r="I116" s="7" t="s">
        <v>195</v>
      </c>
      <c r="J116" s="7" t="s">
        <v>296</v>
      </c>
      <c r="K116" s="7" t="s">
        <v>297</v>
      </c>
      <c r="L116" s="7" t="s">
        <v>332</v>
      </c>
      <c r="M116" s="7" t="s">
        <v>333</v>
      </c>
      <c r="N116" s="28"/>
      <c r="O116" s="19">
        <v>0</v>
      </c>
      <c r="P116" s="6"/>
      <c r="Q116" s="20">
        <f t="shared" ref="Q116:Q118" si="49">P116</f>
        <v>0</v>
      </c>
      <c r="R116" s="19"/>
      <c r="S116" s="20">
        <f t="shared" ref="S116:S118" si="50">R116</f>
        <v>0</v>
      </c>
      <c r="T116" s="19"/>
      <c r="U116" s="20">
        <f t="shared" ref="U116:U118" si="51">T116</f>
        <v>0</v>
      </c>
      <c r="V116" s="6"/>
      <c r="W116" s="20">
        <f t="shared" ref="W116:W118" si="52">V116</f>
        <v>0</v>
      </c>
      <c r="X116" s="19"/>
    </row>
    <row r="117" spans="1:24" ht="20" customHeight="1" thickTop="1" thickBot="1" x14ac:dyDescent="0.4">
      <c r="A117" t="s">
        <v>238</v>
      </c>
      <c r="B117" t="s">
        <v>328</v>
      </c>
      <c r="C117" s="38"/>
      <c r="D117" t="str">
        <f t="shared" si="48"/>
        <v>Kein Wert eingegeben!</v>
      </c>
      <c r="E117" s="7"/>
      <c r="F117" s="7"/>
      <c r="G117" s="7"/>
      <c r="H117" s="28"/>
      <c r="I117" s="7" t="s">
        <v>195</v>
      </c>
      <c r="J117" s="7" t="s">
        <v>296</v>
      </c>
      <c r="K117" s="7" t="s">
        <v>297</v>
      </c>
      <c r="L117" s="7" t="s">
        <v>332</v>
      </c>
      <c r="M117" s="7" t="s">
        <v>333</v>
      </c>
      <c r="N117" s="28"/>
      <c r="O117" s="19">
        <v>0</v>
      </c>
      <c r="P117" s="6"/>
      <c r="Q117" s="20">
        <f t="shared" si="49"/>
        <v>0</v>
      </c>
      <c r="R117" s="19"/>
      <c r="S117" s="20">
        <f t="shared" si="50"/>
        <v>0</v>
      </c>
      <c r="T117" s="19"/>
      <c r="U117" s="20">
        <f t="shared" si="51"/>
        <v>0</v>
      </c>
      <c r="V117" s="6"/>
      <c r="W117" s="20">
        <f t="shared" si="52"/>
        <v>0</v>
      </c>
      <c r="X117" s="19"/>
    </row>
    <row r="118" spans="1:24" ht="20" customHeight="1" thickTop="1" thickBot="1" x14ac:dyDescent="0.4">
      <c r="A118" t="s">
        <v>239</v>
      </c>
      <c r="B118" t="s">
        <v>328</v>
      </c>
      <c r="C118" s="38"/>
      <c r="D118" t="str">
        <f t="shared" si="48"/>
        <v>Kein Wert eingegeben!</v>
      </c>
      <c r="E118" s="7"/>
      <c r="F118" s="7"/>
      <c r="G118" s="7"/>
      <c r="H118" s="28"/>
      <c r="I118" s="7" t="s">
        <v>195</v>
      </c>
      <c r="J118" s="7" t="s">
        <v>296</v>
      </c>
      <c r="K118" s="7" t="s">
        <v>297</v>
      </c>
      <c r="L118" s="7" t="s">
        <v>332</v>
      </c>
      <c r="M118" s="7" t="s">
        <v>333</v>
      </c>
      <c r="N118" s="28"/>
      <c r="O118" s="19">
        <v>0</v>
      </c>
      <c r="P118" s="6"/>
      <c r="Q118" s="20">
        <f t="shared" si="49"/>
        <v>0</v>
      </c>
      <c r="R118" s="19"/>
      <c r="S118" s="20">
        <f t="shared" si="50"/>
        <v>0</v>
      </c>
      <c r="T118" s="19"/>
      <c r="U118" s="20">
        <f t="shared" si="51"/>
        <v>0</v>
      </c>
      <c r="V118" s="6"/>
      <c r="W118" s="20">
        <f t="shared" si="52"/>
        <v>0</v>
      </c>
      <c r="X118" s="19"/>
    </row>
    <row r="119" spans="1:24" ht="20" customHeight="1" thickTop="1" x14ac:dyDescent="0.35">
      <c r="A119" t="s">
        <v>12</v>
      </c>
      <c r="B119" t="s">
        <v>10</v>
      </c>
      <c r="C119" s="9"/>
      <c r="D119" t="str">
        <f t="shared" ref="D119:D127" si="53">IF(OR(C119=S119,C119=T119),I119,IF(OR(C119=U119,C119=V119),J119,IF(OR(C119=W119,C119=X119),K119,L119)))</f>
        <v>Bitte auswählen!</v>
      </c>
      <c r="E119" s="7"/>
      <c r="F119" s="7"/>
      <c r="G119" s="7"/>
      <c r="H119" s="28"/>
      <c r="I119" s="7" t="s">
        <v>319</v>
      </c>
      <c r="J119" s="7" t="s">
        <v>320</v>
      </c>
      <c r="K119" s="7" t="s">
        <v>321</v>
      </c>
      <c r="L119" s="7" t="s">
        <v>90</v>
      </c>
      <c r="M119" s="7"/>
      <c r="N119" s="28"/>
      <c r="S119" s="6" t="s">
        <v>317</v>
      </c>
      <c r="T119" s="6" t="s">
        <v>318</v>
      </c>
      <c r="U119" s="6" t="s">
        <v>266</v>
      </c>
      <c r="V119" s="6" t="s">
        <v>267</v>
      </c>
      <c r="W119" s="6" t="s">
        <v>272</v>
      </c>
      <c r="X119" s="6" t="s">
        <v>273</v>
      </c>
    </row>
    <row r="120" spans="1:24" ht="20" customHeight="1" x14ac:dyDescent="0.35">
      <c r="A120" t="s">
        <v>13</v>
      </c>
      <c r="B120" t="s">
        <v>10</v>
      </c>
      <c r="C120" s="9"/>
      <c r="D120" t="str">
        <f t="shared" si="53"/>
        <v>Bitte auswählen!</v>
      </c>
      <c r="E120" s="7"/>
      <c r="F120" s="7"/>
      <c r="G120" s="7"/>
      <c r="H120" s="28"/>
      <c r="I120" s="7" t="s">
        <v>319</v>
      </c>
      <c r="J120" s="7" t="s">
        <v>320</v>
      </c>
      <c r="K120" s="7" t="s">
        <v>321</v>
      </c>
      <c r="L120" s="7" t="s">
        <v>90</v>
      </c>
      <c r="M120" s="7"/>
      <c r="N120" s="28"/>
      <c r="S120" s="6" t="s">
        <v>317</v>
      </c>
      <c r="T120" s="6" t="s">
        <v>318</v>
      </c>
      <c r="U120" s="6" t="s">
        <v>266</v>
      </c>
      <c r="V120" s="6" t="s">
        <v>267</v>
      </c>
      <c r="W120" s="6" t="s">
        <v>272</v>
      </c>
      <c r="X120" s="6" t="s">
        <v>273</v>
      </c>
    </row>
    <row r="121" spans="1:24" ht="20" customHeight="1" x14ac:dyDescent="0.35">
      <c r="A121" t="s">
        <v>48</v>
      </c>
      <c r="B121" t="s">
        <v>10</v>
      </c>
      <c r="C121" s="9"/>
      <c r="D121" t="str">
        <f t="shared" si="53"/>
        <v>Bitte auswählen!</v>
      </c>
      <c r="E121" s="7"/>
      <c r="F121" s="7"/>
      <c r="G121" s="7"/>
      <c r="H121" s="28"/>
      <c r="I121" s="7" t="s">
        <v>319</v>
      </c>
      <c r="J121" s="7" t="s">
        <v>320</v>
      </c>
      <c r="K121" s="7" t="s">
        <v>321</v>
      </c>
      <c r="L121" s="7" t="s">
        <v>90</v>
      </c>
      <c r="M121" s="7"/>
      <c r="N121" s="28"/>
      <c r="S121" s="6" t="s">
        <v>317</v>
      </c>
      <c r="T121" s="6" t="s">
        <v>318</v>
      </c>
      <c r="U121" s="6" t="s">
        <v>266</v>
      </c>
      <c r="V121" s="6" t="s">
        <v>267</v>
      </c>
      <c r="W121" s="6" t="s">
        <v>272</v>
      </c>
      <c r="X121" s="6" t="s">
        <v>273</v>
      </c>
    </row>
    <row r="122" spans="1:24" ht="20" customHeight="1" x14ac:dyDescent="0.35">
      <c r="A122" t="s">
        <v>35</v>
      </c>
      <c r="B122" t="s">
        <v>10</v>
      </c>
      <c r="C122" s="9"/>
      <c r="D122" t="str">
        <f t="shared" si="53"/>
        <v>Bitte auswählen!</v>
      </c>
      <c r="E122" s="7"/>
      <c r="F122" s="7"/>
      <c r="G122" s="7"/>
      <c r="H122" s="28"/>
      <c r="I122" s="7" t="s">
        <v>319</v>
      </c>
      <c r="J122" s="7" t="s">
        <v>320</v>
      </c>
      <c r="K122" s="7" t="s">
        <v>321</v>
      </c>
      <c r="L122" s="7" t="s">
        <v>90</v>
      </c>
      <c r="M122" s="7"/>
      <c r="N122" s="28"/>
      <c r="S122" s="6" t="s">
        <v>317</v>
      </c>
      <c r="T122" s="6" t="s">
        <v>318</v>
      </c>
      <c r="U122" s="6" t="s">
        <v>266</v>
      </c>
      <c r="V122" s="6" t="s">
        <v>267</v>
      </c>
      <c r="W122" s="6" t="s">
        <v>272</v>
      </c>
      <c r="X122" s="6" t="s">
        <v>273</v>
      </c>
    </row>
    <row r="123" spans="1:24" ht="20" customHeight="1" x14ac:dyDescent="0.35">
      <c r="A123" t="s">
        <v>240</v>
      </c>
      <c r="B123" t="s">
        <v>10</v>
      </c>
      <c r="C123" s="9"/>
      <c r="D123" t="str">
        <f t="shared" si="53"/>
        <v>Bitte auswählen!</v>
      </c>
      <c r="E123" s="7"/>
      <c r="F123" s="7"/>
      <c r="G123" s="7"/>
      <c r="H123" s="28"/>
      <c r="I123" s="7" t="s">
        <v>319</v>
      </c>
      <c r="J123" s="7" t="s">
        <v>320</v>
      </c>
      <c r="K123" s="7" t="s">
        <v>321</v>
      </c>
      <c r="L123" s="7" t="s">
        <v>90</v>
      </c>
      <c r="M123" s="7"/>
      <c r="N123" s="28"/>
      <c r="S123" s="6" t="s">
        <v>317</v>
      </c>
      <c r="T123" s="6" t="s">
        <v>318</v>
      </c>
      <c r="U123" s="6" t="s">
        <v>266</v>
      </c>
      <c r="V123" s="6" t="s">
        <v>267</v>
      </c>
      <c r="W123" s="6" t="s">
        <v>272</v>
      </c>
      <c r="X123" s="6" t="s">
        <v>273</v>
      </c>
    </row>
    <row r="124" spans="1:24" ht="20" customHeight="1" x14ac:dyDescent="0.35">
      <c r="A124" t="s">
        <v>241</v>
      </c>
      <c r="B124" t="s">
        <v>10</v>
      </c>
      <c r="C124" s="9"/>
      <c r="D124" t="str">
        <f t="shared" si="53"/>
        <v>Bitte auswählen!</v>
      </c>
      <c r="E124" s="7"/>
      <c r="F124" s="7"/>
      <c r="G124" s="7"/>
      <c r="H124" s="28"/>
      <c r="I124" s="7" t="s">
        <v>319</v>
      </c>
      <c r="J124" s="7" t="s">
        <v>320</v>
      </c>
      <c r="K124" s="7" t="s">
        <v>321</v>
      </c>
      <c r="L124" s="7" t="s">
        <v>90</v>
      </c>
      <c r="M124" s="7"/>
      <c r="N124" s="28"/>
      <c r="S124" s="6" t="s">
        <v>317</v>
      </c>
      <c r="T124" s="6" t="s">
        <v>318</v>
      </c>
      <c r="U124" s="6" t="s">
        <v>266</v>
      </c>
      <c r="V124" s="6" t="s">
        <v>267</v>
      </c>
      <c r="W124" s="6" t="s">
        <v>272</v>
      </c>
      <c r="X124" s="6" t="s">
        <v>273</v>
      </c>
    </row>
    <row r="125" spans="1:24" ht="20" customHeight="1" x14ac:dyDescent="0.35">
      <c r="A125" t="s">
        <v>49</v>
      </c>
      <c r="B125" t="s">
        <v>10</v>
      </c>
      <c r="C125" s="9"/>
      <c r="D125" t="str">
        <f t="shared" si="53"/>
        <v>Bitte auswählen!</v>
      </c>
      <c r="E125" s="7"/>
      <c r="F125" s="7"/>
      <c r="G125" s="7"/>
      <c r="H125" s="28"/>
      <c r="I125" s="7" t="s">
        <v>319</v>
      </c>
      <c r="J125" s="7" t="s">
        <v>320</v>
      </c>
      <c r="K125" s="7" t="s">
        <v>321</v>
      </c>
      <c r="L125" s="7" t="s">
        <v>90</v>
      </c>
      <c r="M125" s="7"/>
      <c r="N125" s="28"/>
      <c r="S125" s="6" t="s">
        <v>317</v>
      </c>
      <c r="T125" s="6" t="s">
        <v>318</v>
      </c>
      <c r="U125" s="6" t="s">
        <v>266</v>
      </c>
      <c r="V125" s="6" t="s">
        <v>267</v>
      </c>
      <c r="W125" s="6" t="s">
        <v>272</v>
      </c>
      <c r="X125" s="6" t="s">
        <v>273</v>
      </c>
    </row>
    <row r="126" spans="1:24" ht="20" customHeight="1" x14ac:dyDescent="0.35">
      <c r="A126" t="s">
        <v>50</v>
      </c>
      <c r="B126" t="s">
        <v>10</v>
      </c>
      <c r="C126" s="9"/>
      <c r="D126" t="str">
        <f t="shared" si="53"/>
        <v>Bitte auswählen!</v>
      </c>
      <c r="E126" s="7"/>
      <c r="F126" s="7"/>
      <c r="G126" s="7"/>
      <c r="H126" s="28"/>
      <c r="I126" s="7" t="s">
        <v>319</v>
      </c>
      <c r="J126" s="7" t="s">
        <v>320</v>
      </c>
      <c r="K126" s="7" t="s">
        <v>321</v>
      </c>
      <c r="L126" s="7" t="s">
        <v>90</v>
      </c>
      <c r="M126" s="7"/>
      <c r="N126" s="28"/>
      <c r="S126" s="6" t="s">
        <v>317</v>
      </c>
      <c r="T126" s="6" t="s">
        <v>318</v>
      </c>
      <c r="U126" s="6" t="s">
        <v>266</v>
      </c>
      <c r="V126" s="6" t="s">
        <v>267</v>
      </c>
      <c r="W126" s="6" t="s">
        <v>272</v>
      </c>
      <c r="X126" s="6" t="s">
        <v>273</v>
      </c>
    </row>
    <row r="127" spans="1:24" ht="20" customHeight="1" x14ac:dyDescent="0.35">
      <c r="A127" s="26" t="s">
        <v>242</v>
      </c>
      <c r="B127" t="s">
        <v>10</v>
      </c>
      <c r="C127" s="9"/>
      <c r="D127" t="str">
        <f t="shared" si="53"/>
        <v>Bitte auswählen!</v>
      </c>
      <c r="E127" s="7"/>
      <c r="F127" s="7"/>
      <c r="G127" s="7"/>
      <c r="H127" s="28"/>
      <c r="I127" s="7" t="s">
        <v>319</v>
      </c>
      <c r="J127" s="7" t="s">
        <v>320</v>
      </c>
      <c r="K127" s="7" t="s">
        <v>321</v>
      </c>
      <c r="L127" s="7" t="s">
        <v>90</v>
      </c>
      <c r="M127" s="7"/>
      <c r="N127" s="28"/>
      <c r="S127" s="6" t="s">
        <v>317</v>
      </c>
      <c r="T127" s="6" t="s">
        <v>318</v>
      </c>
      <c r="U127" s="6" t="s">
        <v>266</v>
      </c>
      <c r="V127" s="6" t="s">
        <v>267</v>
      </c>
      <c r="W127" s="6" t="s">
        <v>272</v>
      </c>
      <c r="X127" s="6" t="s">
        <v>273</v>
      </c>
    </row>
    <row r="135" spans="2:30" x14ac:dyDescent="0.35">
      <c r="B135" s="3"/>
      <c r="C135" s="14"/>
      <c r="D135" s="2"/>
      <c r="E135" s="2"/>
      <c r="F135" s="2"/>
      <c r="G135" s="2"/>
      <c r="H135" s="31"/>
      <c r="I135" s="2"/>
      <c r="J135" s="2"/>
      <c r="K135" s="2"/>
      <c r="L135" s="2"/>
      <c r="M135" s="2"/>
      <c r="N135" s="31"/>
      <c r="O135" s="2"/>
      <c r="P135" s="2"/>
      <c r="Q135" s="2"/>
      <c r="R135" s="2"/>
      <c r="S135" s="2"/>
      <c r="T135" s="2"/>
      <c r="U135" s="2"/>
      <c r="V135" s="2"/>
      <c r="W135" s="2"/>
      <c r="X135" s="2"/>
      <c r="Z135" s="2"/>
      <c r="AA135" s="2"/>
      <c r="AB135" s="2"/>
      <c r="AC135" s="2"/>
      <c r="AD135" s="2"/>
    </row>
    <row r="136" spans="2:30" x14ac:dyDescent="0.35">
      <c r="B136" s="2"/>
      <c r="C136" s="14"/>
      <c r="D136" s="4"/>
      <c r="E136" s="2"/>
      <c r="F136" s="2"/>
      <c r="G136" s="2"/>
      <c r="H136" s="31"/>
      <c r="I136" s="2"/>
      <c r="J136" s="2"/>
      <c r="K136" s="2"/>
      <c r="L136" s="2"/>
      <c r="M136" s="2"/>
      <c r="N136" s="31"/>
      <c r="O136" s="2"/>
      <c r="P136" s="2"/>
      <c r="Q136" s="2"/>
      <c r="R136" s="2"/>
      <c r="S136" s="2"/>
      <c r="T136" s="2"/>
      <c r="U136" s="2"/>
      <c r="V136" s="2"/>
      <c r="W136" s="2"/>
      <c r="X136" s="2"/>
      <c r="Z136" s="2"/>
      <c r="AA136" s="2"/>
      <c r="AB136" s="2"/>
      <c r="AC136" s="2"/>
      <c r="AD136" s="2"/>
    </row>
    <row r="137" spans="2:30" x14ac:dyDescent="0.35">
      <c r="B137" s="2"/>
      <c r="C137" s="14"/>
      <c r="D137" s="2"/>
      <c r="E137" s="2"/>
      <c r="F137" s="2"/>
      <c r="G137" s="2"/>
      <c r="H137" s="31"/>
      <c r="I137" s="2"/>
      <c r="J137" s="2"/>
      <c r="K137" s="2"/>
      <c r="L137" s="2"/>
      <c r="M137" s="2"/>
      <c r="N137" s="31"/>
      <c r="O137" s="2"/>
      <c r="P137" s="2"/>
      <c r="Q137" s="2"/>
      <c r="R137" s="2"/>
      <c r="S137" s="2"/>
      <c r="T137" s="2"/>
      <c r="U137" s="2"/>
      <c r="V137" s="2"/>
      <c r="W137" s="2"/>
      <c r="X137" s="2"/>
      <c r="Z137" s="2"/>
      <c r="AA137" s="2"/>
      <c r="AB137" s="2"/>
      <c r="AC137" s="2"/>
      <c r="AD137" s="2"/>
    </row>
    <row r="138" spans="2:30" x14ac:dyDescent="0.35">
      <c r="B138" s="2"/>
      <c r="C138" s="14"/>
      <c r="D138" s="2"/>
      <c r="E138" s="2"/>
      <c r="F138" s="2"/>
      <c r="G138" s="2"/>
      <c r="H138" s="31"/>
      <c r="I138" s="2"/>
      <c r="J138" s="2"/>
      <c r="K138" s="2"/>
      <c r="L138" s="2"/>
      <c r="M138" s="2"/>
      <c r="N138" s="31"/>
      <c r="O138" s="2"/>
      <c r="P138" s="2"/>
      <c r="Q138" s="2"/>
      <c r="R138" s="2"/>
      <c r="S138" s="2"/>
      <c r="T138" s="2"/>
      <c r="U138" s="2"/>
      <c r="V138" s="2"/>
      <c r="W138" s="2"/>
      <c r="X138" s="2"/>
      <c r="Z138" s="2"/>
      <c r="AA138" s="2"/>
      <c r="AB138" s="2"/>
      <c r="AC138" s="2"/>
      <c r="AD138" s="2"/>
    </row>
    <row r="139" spans="2:30" x14ac:dyDescent="0.35">
      <c r="B139" s="2"/>
      <c r="C139" s="14"/>
      <c r="D139" s="2"/>
      <c r="E139" s="2"/>
      <c r="F139" s="2"/>
      <c r="G139" s="2"/>
      <c r="H139" s="31"/>
      <c r="I139" s="2"/>
      <c r="J139" s="2"/>
      <c r="K139" s="2"/>
      <c r="L139" s="2"/>
      <c r="M139" s="2"/>
      <c r="N139" s="31"/>
      <c r="O139" s="2"/>
      <c r="P139" s="2"/>
      <c r="Q139" s="2"/>
      <c r="R139" s="2"/>
      <c r="S139" s="2"/>
      <c r="T139" s="2"/>
      <c r="U139" s="2"/>
      <c r="V139" s="2"/>
      <c r="W139" s="2"/>
      <c r="X139" s="2"/>
      <c r="Z139" s="2"/>
      <c r="AA139" s="2"/>
      <c r="AB139" s="2"/>
      <c r="AC139" s="2"/>
      <c r="AD139" s="2"/>
    </row>
    <row r="140" spans="2:30" x14ac:dyDescent="0.35">
      <c r="B140" s="2"/>
      <c r="C140" s="14"/>
      <c r="D140" s="2"/>
      <c r="E140" s="2"/>
      <c r="F140" s="2"/>
      <c r="G140" s="2"/>
      <c r="H140" s="31"/>
      <c r="I140" s="2"/>
      <c r="J140" s="2"/>
      <c r="K140" s="2"/>
      <c r="L140" s="2"/>
      <c r="M140" s="2"/>
      <c r="N140" s="31"/>
      <c r="O140" s="2"/>
      <c r="P140" s="2"/>
      <c r="Q140" s="2"/>
      <c r="R140" s="2"/>
      <c r="S140" s="2"/>
      <c r="T140" s="2"/>
      <c r="U140" s="2"/>
      <c r="V140" s="2"/>
      <c r="W140" s="2"/>
      <c r="X140" s="2"/>
      <c r="Z140" s="2"/>
      <c r="AA140" s="2"/>
      <c r="AB140" s="2"/>
      <c r="AC140" s="2"/>
      <c r="AD140" s="2"/>
    </row>
    <row r="141" spans="2:30" x14ac:dyDescent="0.35">
      <c r="B141" s="2"/>
      <c r="C141" s="14"/>
      <c r="D141" s="2"/>
      <c r="E141" s="2"/>
      <c r="F141" s="2"/>
      <c r="G141" s="2"/>
      <c r="H141" s="31"/>
      <c r="I141" s="2"/>
      <c r="J141" s="2"/>
      <c r="K141" s="2"/>
      <c r="L141" s="2"/>
      <c r="M141" s="2"/>
      <c r="N141" s="31"/>
      <c r="O141" s="2"/>
      <c r="P141" s="2"/>
      <c r="Q141" s="2"/>
      <c r="R141" s="2"/>
      <c r="S141" s="2"/>
      <c r="T141" s="2"/>
      <c r="U141" s="2"/>
      <c r="V141" s="2"/>
      <c r="W141" s="2"/>
      <c r="X141" s="2"/>
      <c r="Z141" s="2"/>
      <c r="AA141" s="2"/>
      <c r="AB141" s="2"/>
      <c r="AC141" s="2"/>
      <c r="AD141" s="2"/>
    </row>
    <row r="142" spans="2:30" x14ac:dyDescent="0.35">
      <c r="B142" s="2"/>
      <c r="C142" s="14"/>
      <c r="D142" s="2"/>
      <c r="E142" s="2"/>
      <c r="F142" s="2"/>
      <c r="G142" s="2"/>
      <c r="H142" s="31"/>
      <c r="I142" s="2"/>
      <c r="J142" s="2"/>
      <c r="K142" s="2"/>
      <c r="L142" s="2"/>
      <c r="M142" s="2"/>
      <c r="N142" s="31"/>
      <c r="O142" s="2"/>
      <c r="P142" s="2"/>
      <c r="Q142" s="2"/>
      <c r="R142" s="2"/>
      <c r="S142" s="2"/>
      <c r="T142" s="2"/>
      <c r="U142" s="2"/>
      <c r="V142" s="2"/>
      <c r="W142" s="2"/>
      <c r="X142" s="2"/>
      <c r="Z142" s="2"/>
      <c r="AA142" s="2"/>
      <c r="AB142" s="2"/>
      <c r="AC142" s="2"/>
      <c r="AD142" s="2"/>
    </row>
    <row r="143" spans="2:30" x14ac:dyDescent="0.35">
      <c r="B143" s="2"/>
      <c r="C143" s="14"/>
      <c r="D143" s="2"/>
      <c r="E143" s="2"/>
      <c r="F143" s="2"/>
      <c r="G143" s="2"/>
      <c r="H143" s="31"/>
      <c r="I143" s="2"/>
      <c r="J143" s="2"/>
      <c r="K143" s="2"/>
      <c r="L143" s="2"/>
      <c r="M143" s="2"/>
      <c r="N143" s="31"/>
      <c r="O143" s="2"/>
      <c r="P143" s="2"/>
      <c r="Q143" s="2"/>
      <c r="R143" s="2"/>
      <c r="S143" s="2"/>
      <c r="T143" s="2"/>
      <c r="U143" s="2"/>
      <c r="V143" s="2"/>
      <c r="W143" s="2"/>
      <c r="X143" s="2"/>
      <c r="Z143" s="2"/>
      <c r="AA143" s="2"/>
      <c r="AB143" s="2"/>
      <c r="AC143" s="2"/>
      <c r="AD143" s="2"/>
    </row>
    <row r="144" spans="2:30" x14ac:dyDescent="0.35">
      <c r="B144" s="2"/>
      <c r="C144" s="14"/>
      <c r="D144" s="2"/>
      <c r="E144" s="2"/>
      <c r="F144" s="2"/>
      <c r="G144" s="2"/>
      <c r="H144" s="31"/>
      <c r="I144" s="2"/>
      <c r="J144" s="2"/>
      <c r="K144" s="2"/>
      <c r="L144" s="2"/>
      <c r="M144" s="2"/>
      <c r="N144" s="31"/>
      <c r="O144" s="2"/>
      <c r="P144" s="2"/>
      <c r="Q144" s="2"/>
      <c r="R144" s="2"/>
      <c r="S144" s="2"/>
      <c r="T144" s="2"/>
      <c r="U144" s="2"/>
      <c r="V144" s="2"/>
      <c r="W144" s="2"/>
      <c r="X144" s="2"/>
      <c r="Z144" s="2"/>
      <c r="AA144" s="2"/>
      <c r="AB144" s="2"/>
      <c r="AC144" s="2"/>
      <c r="AD144" s="2"/>
    </row>
    <row r="145" spans="2:30" x14ac:dyDescent="0.35">
      <c r="B145" s="2"/>
      <c r="C145" s="14"/>
      <c r="D145" s="2"/>
      <c r="E145" s="2"/>
      <c r="F145" s="2"/>
      <c r="G145" s="2"/>
      <c r="H145" s="31"/>
      <c r="I145" s="2"/>
      <c r="J145" s="2"/>
      <c r="K145" s="2"/>
      <c r="L145" s="2"/>
      <c r="M145" s="2"/>
      <c r="N145" s="31"/>
      <c r="O145" s="2"/>
      <c r="P145" s="2"/>
      <c r="Q145" s="2"/>
      <c r="R145" s="2"/>
      <c r="S145" s="2"/>
      <c r="T145" s="2"/>
      <c r="U145" s="2"/>
      <c r="V145" s="2"/>
      <c r="W145" s="2"/>
      <c r="X145" s="2"/>
      <c r="Z145" s="2"/>
      <c r="AA145" s="2"/>
      <c r="AB145" s="2"/>
      <c r="AC145" s="2"/>
      <c r="AD145" s="2"/>
    </row>
  </sheetData>
  <sortState xmlns:xlrd2="http://schemas.microsoft.com/office/spreadsheetml/2017/richdata2" ref="A60:AE86">
    <sortCondition ref="A60:A86"/>
  </sortState>
  <phoneticPr fontId="16" type="noConversion"/>
  <dataValidations count="1">
    <dataValidation type="list" allowBlank="1" showInputMessage="1" showErrorMessage="1" sqref="C20:C22 C24:C28 C119:C127 C11" xr:uid="{6D26C399-1F3D-4803-BF5A-75CE93035E90}">
      <formula1>S11:X11</formula1>
    </dataValidation>
  </dataValidations>
  <pageMargins left="0.7" right="0.7" top="0.78740157499999996" bottom="0.87862318840579712" header="0.3" footer="0.3"/>
  <pageSetup orientation="landscape" r:id="rId1"/>
  <headerFooter>
    <oddHeader xml:space="preserve">&amp;L&amp;"+,Fett"&amp;18&amp;A&amp;R&amp;"Cambria,Fett"&amp;18
</oddHeader>
    <oddFooter>&amp;L&amp;"+,Standard"&amp;9&amp;K00-046&amp;F&amp;R&amp;"+,Standard"&amp;9&amp;K00-046Florian Rüsch (ruec@zhaw.ch) 
Kühni Martin (kuhm@zhaw.ch)
Baier Urs (burs@zhaw.ch)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1" operator="containsText" id="{D804960B-E3A6-4A16-B1C4-C6751E9A4D1F}">
            <xm:f>NOT(ISERROR(SEARCH($M$4,D4)))</xm:f>
            <xm:f>$M$4</xm:f>
            <x14:dxf>
              <font>
                <color rgb="FF9C0006"/>
              </font>
            </x14:dxf>
          </x14:cfRule>
          <x14:cfRule type="containsText" priority="102" operator="containsText" id="{7AAFC36E-B33A-4E27-931F-AC5C2213C7A2}">
            <xm:f>NOT(ISERROR(SEARCH($K4,D4)))</xm:f>
            <xm:f>$K4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3" operator="containsText" id="{585346D0-9B60-49E6-BDF1-A760AC160188}">
            <xm:f>NOT(ISERROR(SEARCH($J4,D4)))</xm:f>
            <xm:f>$J4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04" operator="containsText" id="{66196847-60AC-456A-AEBD-00850FFC2DA7}">
            <xm:f>NOT(ISERROR(SEARCH($I4,D4)))</xm:f>
            <xm:f>$I4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D4:D8 D29 D12:D19 D32:D45 D60:D86 D48:D57 D95:D99 D89:D92 D102:D113 D116:D118 D23</xm:sqref>
        </x14:conditionalFormatting>
        <x14:conditionalFormatting xmlns:xm="http://schemas.microsoft.com/office/excel/2006/main">
          <x14:cfRule type="containsText" priority="97" operator="containsText" id="{9778A598-2A9F-4914-B939-043EE8F661DD}">
            <xm:f>NOT(ISERROR(SEARCH(#REF!,D11)))</xm:f>
            <xm:f>#REF!</xm:f>
            <x14:dxf>
              <font>
                <color rgb="FF9C0006"/>
              </font>
            </x14:dxf>
          </x14:cfRule>
          <x14:cfRule type="containsText" priority="98" operator="containsText" id="{9A8460D7-5A86-467D-86B1-1CE1DE7AA1F2}">
            <xm:f>NOT(ISERROR(SEARCH($K11,D11)))</xm:f>
            <xm:f>$K11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9" operator="containsText" id="{1450EF0A-E1E6-4D84-8B46-D5B47879F88F}">
            <xm:f>NOT(ISERROR(SEARCH($J11,D11)))</xm:f>
            <xm:f>$J11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00" operator="containsText" id="{4CC7540A-CAB4-43E0-AF7B-ED9B50D66700}">
            <xm:f>NOT(ISERROR(SEARCH($I11,D11)))</xm:f>
            <xm:f>$I11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containsText" priority="89" operator="containsText" id="{B19F3E21-164A-4AC4-88C7-147F8B8792DC}">
            <xm:f>NOT(ISERROR(SEARCH(#REF!,D20)))</xm:f>
            <xm:f>#REF!</xm:f>
            <x14:dxf>
              <font>
                <color rgb="FF9C0006"/>
              </font>
            </x14:dxf>
          </x14:cfRule>
          <x14:cfRule type="containsText" priority="90" operator="containsText" id="{EF5AC555-883A-404D-904A-E272708D6C6E}">
            <xm:f>NOT(ISERROR(SEARCH($K20,D20)))</xm:f>
            <xm:f>$K20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1" operator="containsText" id="{23984F33-ACA4-4F92-ABA2-2A2C534EA238}">
            <xm:f>NOT(ISERROR(SEARCH($J20,D20)))</xm:f>
            <xm:f>$J20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2" operator="containsText" id="{537DA116-6F86-484B-87DE-FD143BE825ED}">
            <xm:f>NOT(ISERROR(SEARCH($I20,D20)))</xm:f>
            <xm:f>$I20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D20</xm:sqref>
        </x14:conditionalFormatting>
        <x14:conditionalFormatting xmlns:xm="http://schemas.microsoft.com/office/excel/2006/main">
          <x14:cfRule type="containsText" priority="85" operator="containsText" id="{84F8BC9B-F0AF-4B4F-B43F-1780D383A222}">
            <xm:f>NOT(ISERROR(SEARCH(#REF!,D21)))</xm:f>
            <xm:f>#REF!</xm:f>
            <x14:dxf>
              <font>
                <color rgb="FF9C0006"/>
              </font>
            </x14:dxf>
          </x14:cfRule>
          <x14:cfRule type="containsText" priority="86" operator="containsText" id="{82ED5DA9-7837-4EFE-9DE3-15A2F312397B}">
            <xm:f>NOT(ISERROR(SEARCH($K21,D21)))</xm:f>
            <xm:f>$K21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7" operator="containsText" id="{F6E275EF-365C-43F2-8CA9-FE811CA6662D}">
            <xm:f>NOT(ISERROR(SEARCH($J21,D21)))</xm:f>
            <xm:f>$J21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8" operator="containsText" id="{17916AA0-8139-4C37-945A-576123688549}">
            <xm:f>NOT(ISERROR(SEARCH($I21,D21)))</xm:f>
            <xm:f>$I21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D21</xm:sqref>
        </x14:conditionalFormatting>
        <x14:conditionalFormatting xmlns:xm="http://schemas.microsoft.com/office/excel/2006/main">
          <x14:cfRule type="containsText" priority="77" operator="containsText" id="{CB11DD25-A2ED-4FF4-9112-354BBE0F1BFD}">
            <xm:f>NOT(ISERROR(SEARCH(#REF!,D22)))</xm:f>
            <xm:f>#REF!</xm:f>
            <x14:dxf>
              <font>
                <color rgb="FF9C0006"/>
              </font>
            </x14:dxf>
          </x14:cfRule>
          <x14:cfRule type="containsText" priority="78" operator="containsText" id="{1CA8CEF4-58A0-4630-83A6-3DA96085DB83}">
            <xm:f>NOT(ISERROR(SEARCH($K22,D22)))</xm:f>
            <xm:f>$K22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9" operator="containsText" id="{6AD1A4FF-740C-445C-A1BD-E5DA2E792650}">
            <xm:f>NOT(ISERROR(SEARCH($J22,D22)))</xm:f>
            <xm:f>$J22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0" operator="containsText" id="{8B4C0085-20F3-4A66-A4FA-3830C7C758C0}">
            <xm:f>NOT(ISERROR(SEARCH($I22,D22)))</xm:f>
            <xm:f>$I22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D22</xm:sqref>
        </x14:conditionalFormatting>
        <x14:conditionalFormatting xmlns:xm="http://schemas.microsoft.com/office/excel/2006/main">
          <x14:cfRule type="containsText" priority="53" operator="containsText" id="{9EAAF377-5F85-40BC-9316-0C97475B49E8}">
            <xm:f>NOT(ISERROR(SEARCH(#REF!,D24)))</xm:f>
            <xm:f>#REF!</xm:f>
            <x14:dxf>
              <font>
                <color rgb="FF9C0006"/>
              </font>
            </x14:dxf>
          </x14:cfRule>
          <x14:cfRule type="containsText" priority="54" operator="containsText" id="{1F9608D5-2696-41C8-A6D7-13D1526DAF87}">
            <xm:f>NOT(ISERROR(SEARCH($K24,D24)))</xm:f>
            <xm:f>$K24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5" operator="containsText" id="{C12F0430-4541-444E-8E45-5ED6FCA46CB6}">
            <xm:f>NOT(ISERROR(SEARCH($J24,D24)))</xm:f>
            <xm:f>$J24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6" operator="containsText" id="{16B05256-4A1A-4EEB-B303-388522A59CC4}">
            <xm:f>NOT(ISERROR(SEARCH($I24,D24)))</xm:f>
            <xm:f>$I24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D24:D27</xm:sqref>
        </x14:conditionalFormatting>
        <x14:conditionalFormatting xmlns:xm="http://schemas.microsoft.com/office/excel/2006/main">
          <x14:cfRule type="containsText" priority="45" operator="containsText" id="{BADEC339-34EA-4842-AF6A-2CCC4EB79F2B}">
            <xm:f>NOT(ISERROR(SEARCH(#REF!,D28)))</xm:f>
            <xm:f>#REF!</xm:f>
            <x14:dxf>
              <font>
                <color rgb="FF9C0006"/>
              </font>
            </x14:dxf>
          </x14:cfRule>
          <x14:cfRule type="containsText" priority="46" operator="containsText" id="{096FDA21-8459-42D2-A24E-87CF064411BA}">
            <xm:f>NOT(ISERROR(SEARCH($K28,D28)))</xm:f>
            <xm:f>$K28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7" operator="containsText" id="{F46AECAD-9D8C-4176-AAAA-C7C4F795328A}">
            <xm:f>NOT(ISERROR(SEARCH($J28,D28)))</xm:f>
            <xm:f>$J28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8" operator="containsText" id="{9F1C6F51-A47B-4A1A-9F16-FCF52E48C28D}">
            <xm:f>NOT(ISERROR(SEARCH($I28,D28)))</xm:f>
            <xm:f>$I28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D28</xm:sqref>
        </x14:conditionalFormatting>
        <x14:conditionalFormatting xmlns:xm="http://schemas.microsoft.com/office/excel/2006/main">
          <x14:cfRule type="containsText" priority="1" operator="containsText" id="{8D34A950-ADD2-4687-8F26-BB2B5D084D9D}">
            <xm:f>NOT(ISERROR(SEARCH(#REF!,D119)))</xm:f>
            <xm:f>#REF!</xm:f>
            <x14:dxf>
              <font>
                <color rgb="FF9C0006"/>
              </font>
            </x14:dxf>
          </x14:cfRule>
          <x14:cfRule type="containsText" priority="2" operator="containsText" id="{AC6D6B7A-B0B5-4A36-BEAD-7563FF62E706}">
            <xm:f>NOT(ISERROR(SEARCH($K119,D119)))</xm:f>
            <xm:f>$K119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" operator="containsText" id="{B31C13C0-6AE2-4B41-B967-E3BAC1460F18}">
            <xm:f>NOT(ISERROR(SEARCH($J119,D119)))</xm:f>
            <xm:f>$J119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" operator="containsText" id="{6256B080-12E0-4DF0-A524-6C327FDA25FD}">
            <xm:f>NOT(ISERROR(SEARCH($I119,D119)))</xm:f>
            <xm:f>$I119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D119:D127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1695D-46D8-46F9-83AD-9B94FBC78A8B}">
  <sheetPr>
    <tabColor rgb="FF92D050"/>
  </sheetPr>
  <dimension ref="A1:AD90"/>
  <sheetViews>
    <sheetView zoomScale="70" zoomScaleNormal="70" workbookViewId="0">
      <pane xSplit="4" ySplit="1" topLeftCell="H2" activePane="bottomRight" state="frozen"/>
      <selection pane="topRight" activeCell="F1" sqref="F1"/>
      <selection pane="bottomLeft" activeCell="A2" sqref="A2"/>
      <selection pane="bottomRight" activeCell="C16" sqref="C16"/>
    </sheetView>
  </sheetViews>
  <sheetFormatPr baseColWidth="10" defaultColWidth="8.7265625" defaultRowHeight="14.5" x14ac:dyDescent="0.35"/>
  <cols>
    <col min="1" max="1" width="45" style="1" bestFit="1" customWidth="1"/>
    <col min="2" max="2" width="14.7265625" bestFit="1" customWidth="1"/>
    <col min="3" max="3" width="11" style="8" bestFit="1" customWidth="1"/>
    <col min="4" max="4" width="51" bestFit="1" customWidth="1"/>
    <col min="5" max="5" width="50.54296875" hidden="1" customWidth="1"/>
    <col min="6" max="6" width="39" hidden="1" customWidth="1"/>
    <col min="7" max="7" width="58.7265625" hidden="1" customWidth="1"/>
    <col min="8" max="8" width="8.26953125" style="30" customWidth="1"/>
    <col min="9" max="9" width="19.08984375" customWidth="1"/>
    <col min="10" max="10" width="18.26953125" customWidth="1"/>
    <col min="11" max="11" width="18.453125" customWidth="1"/>
    <col min="12" max="12" width="17.54296875" customWidth="1"/>
    <col min="13" max="13" width="22.6328125" bestFit="1" customWidth="1"/>
    <col min="14" max="14" width="8.26953125" style="30" customWidth="1"/>
    <col min="15" max="15" width="8.54296875" customWidth="1"/>
    <col min="16" max="16" width="13" bestFit="1" customWidth="1"/>
    <col min="17" max="17" width="6.90625" bestFit="1" customWidth="1"/>
    <col min="18" max="18" width="10.54296875" bestFit="1" customWidth="1"/>
    <col min="19" max="19" width="13.453125" bestFit="1" customWidth="1"/>
    <col min="20" max="20" width="11.36328125" bestFit="1" customWidth="1"/>
    <col min="21" max="21" width="7.54296875" bestFit="1" customWidth="1"/>
    <col min="22" max="22" width="10.54296875" bestFit="1" customWidth="1"/>
    <col min="23" max="23" width="8.54296875" customWidth="1"/>
    <col min="24" max="24" width="13" bestFit="1" customWidth="1"/>
    <col min="26" max="27" width="0" hidden="1" customWidth="1"/>
    <col min="28" max="28" width="0.81640625" customWidth="1"/>
    <col min="29" max="29" width="11.6328125" bestFit="1" customWidth="1"/>
    <col min="30" max="30" width="37.7265625" customWidth="1"/>
  </cols>
  <sheetData>
    <row r="1" spans="1:30" ht="24" thickBot="1" x14ac:dyDescent="0.6">
      <c r="A1" s="42" t="s">
        <v>11</v>
      </c>
      <c r="B1" s="5" t="s">
        <v>45</v>
      </c>
      <c r="C1" s="5" t="s">
        <v>46</v>
      </c>
      <c r="D1" s="5" t="s">
        <v>43</v>
      </c>
      <c r="E1" s="5" t="s">
        <v>63</v>
      </c>
      <c r="F1" s="5" t="s">
        <v>263</v>
      </c>
      <c r="G1" s="5" t="s">
        <v>64</v>
      </c>
      <c r="H1" s="27"/>
      <c r="I1" s="21" t="s">
        <v>314</v>
      </c>
      <c r="J1" s="22" t="s">
        <v>1</v>
      </c>
      <c r="K1" s="33" t="s">
        <v>2</v>
      </c>
      <c r="L1" s="34" t="s">
        <v>315</v>
      </c>
      <c r="M1" s="35" t="b">
        <v>0</v>
      </c>
      <c r="N1" s="27"/>
      <c r="O1" s="17" t="s">
        <v>257</v>
      </c>
      <c r="P1" s="17" t="s">
        <v>258</v>
      </c>
      <c r="Q1" s="16" t="str">
        <f>P1</f>
        <v>G2</v>
      </c>
      <c r="R1" s="16" t="s">
        <v>260</v>
      </c>
      <c r="S1" s="15" t="str">
        <f>R1</f>
        <v>G3</v>
      </c>
      <c r="T1" s="15" t="s">
        <v>259</v>
      </c>
      <c r="U1" s="16" t="str">
        <f>T1</f>
        <v>G4</v>
      </c>
      <c r="V1" s="16" t="s">
        <v>261</v>
      </c>
      <c r="W1" s="17" t="str">
        <f>V1</f>
        <v>G5</v>
      </c>
      <c r="X1" s="17" t="s">
        <v>262</v>
      </c>
      <c r="AD1" s="5" t="s">
        <v>335</v>
      </c>
    </row>
    <row r="2" spans="1:30" ht="20" customHeight="1" thickTop="1" x14ac:dyDescent="0.35">
      <c r="L2" s="7"/>
      <c r="M2" s="7"/>
    </row>
    <row r="3" spans="1:30" ht="20" customHeight="1" thickBot="1" x14ac:dyDescent="0.5">
      <c r="A3" s="5" t="s">
        <v>337</v>
      </c>
      <c r="B3" s="5" t="str">
        <f>$B$1</f>
        <v>Einheit</v>
      </c>
      <c r="C3" s="5" t="str">
        <f>$C$1</f>
        <v>Wert</v>
      </c>
      <c r="D3" s="5" t="str">
        <f>$D$1</f>
        <v>Beurteilung</v>
      </c>
      <c r="I3" s="21" t="str">
        <f>$I$1</f>
        <v>optimal</v>
      </c>
      <c r="J3" s="22" t="str">
        <f>$J$1</f>
        <v>kritisch</v>
      </c>
      <c r="K3" s="33" t="str">
        <f>$K$1</f>
        <v>ungünstig</v>
      </c>
      <c r="L3" s="34" t="str">
        <f>$L$1</f>
        <v>default</v>
      </c>
      <c r="M3" s="35" t="b">
        <f>$M$1</f>
        <v>0</v>
      </c>
      <c r="N3" s="27"/>
      <c r="O3" s="17" t="str">
        <f>$O$1</f>
        <v>G1</v>
      </c>
      <c r="P3" s="17" t="str">
        <f>$P$1</f>
        <v>G2</v>
      </c>
      <c r="Q3" s="16" t="str">
        <f>$Q$1</f>
        <v>G2</v>
      </c>
      <c r="R3" s="16" t="str">
        <f>$R$1</f>
        <v>G3</v>
      </c>
      <c r="S3" s="15" t="str">
        <f>$S$1</f>
        <v>G3</v>
      </c>
      <c r="T3" s="15" t="str">
        <f>$T$1</f>
        <v>G4</v>
      </c>
      <c r="U3" s="16" t="str">
        <f>$U$1</f>
        <v>G4</v>
      </c>
      <c r="V3" s="16" t="str">
        <f>$V$1</f>
        <v>G5</v>
      </c>
      <c r="W3" s="17" t="str">
        <f>$W$1</f>
        <v>G5</v>
      </c>
      <c r="X3" s="17" t="str">
        <f>$X$1</f>
        <v>G6</v>
      </c>
    </row>
    <row r="4" spans="1:30" ht="20" customHeight="1" thickTop="1" x14ac:dyDescent="0.35">
      <c r="A4" t="s">
        <v>338</v>
      </c>
      <c r="B4" t="s">
        <v>10</v>
      </c>
      <c r="C4" s="9"/>
      <c r="D4" t="str">
        <f>IF(OR(C4=S4,C4=T4),I4,IF(OR(C4=U4,C4=V4),J4,IF(OR(C4=W4,C4=X4),K4,L4)))</f>
        <v>Bitte auswählen!</v>
      </c>
      <c r="E4" s="10" t="s">
        <v>120</v>
      </c>
      <c r="F4" s="10"/>
      <c r="G4" s="10" t="s">
        <v>87</v>
      </c>
      <c r="H4" s="29"/>
      <c r="I4" s="43" t="s">
        <v>87</v>
      </c>
      <c r="J4" s="43" t="s">
        <v>88</v>
      </c>
      <c r="K4" s="43" t="s">
        <v>89</v>
      </c>
      <c r="L4" s="7" t="s">
        <v>90</v>
      </c>
      <c r="M4" s="7"/>
      <c r="N4" s="29"/>
      <c r="S4" s="6" t="s">
        <v>51</v>
      </c>
      <c r="T4" s="6" t="s">
        <v>81</v>
      </c>
      <c r="U4" s="6" t="s">
        <v>82</v>
      </c>
      <c r="V4" s="6" t="s">
        <v>84</v>
      </c>
      <c r="W4" s="6" t="s">
        <v>83</v>
      </c>
      <c r="X4" s="6" t="s">
        <v>85</v>
      </c>
    </row>
    <row r="5" spans="1:30" ht="20" customHeight="1" thickBot="1" x14ac:dyDescent="0.4">
      <c r="A5" t="s">
        <v>157</v>
      </c>
      <c r="B5" t="s">
        <v>159</v>
      </c>
      <c r="C5" s="39"/>
      <c r="D5" t="str">
        <f>IF(AND(C5=""),L5,IF(AND(C5&gt;=O5,C5&lt;=P5),K5,IF(AND(C5&gt;Q5,C5&lt;=R5),J5,IF(AND(C5&gt;S5,C5&lt;T5),I5,IF(AND(C5&gt;=U5,C5&lt;=V5),J5,IF(AND(C5&gt;=W5,C5&lt;X5),K5,M5))))))</f>
        <v>Kein Wert eingegeben!</v>
      </c>
      <c r="E5" s="10" t="s">
        <v>210</v>
      </c>
      <c r="F5" s="10"/>
      <c r="G5" s="10" t="s">
        <v>209</v>
      </c>
      <c r="H5" s="29"/>
      <c r="I5" s="44" t="s">
        <v>339</v>
      </c>
      <c r="J5" s="43" t="s">
        <v>303</v>
      </c>
      <c r="K5" s="43" t="s">
        <v>305</v>
      </c>
      <c r="L5" s="7" t="s">
        <v>332</v>
      </c>
      <c r="M5" s="7" t="s">
        <v>333</v>
      </c>
      <c r="N5" s="29"/>
      <c r="O5" s="19">
        <v>0</v>
      </c>
      <c r="P5" s="6">
        <v>1</v>
      </c>
      <c r="Q5" s="20">
        <f>P5</f>
        <v>1</v>
      </c>
      <c r="R5" s="6">
        <v>5</v>
      </c>
      <c r="S5" s="20">
        <f>R5</f>
        <v>5</v>
      </c>
      <c r="T5" s="19">
        <v>8</v>
      </c>
      <c r="U5" s="20">
        <f>T5</f>
        <v>8</v>
      </c>
      <c r="V5" s="6">
        <v>10</v>
      </c>
      <c r="W5" s="20">
        <f>V5</f>
        <v>10</v>
      </c>
      <c r="X5" s="6">
        <v>100</v>
      </c>
    </row>
    <row r="6" spans="1:30" ht="20" customHeight="1" thickTop="1" thickBot="1" x14ac:dyDescent="0.4">
      <c r="A6" t="s">
        <v>38</v>
      </c>
      <c r="B6" t="s">
        <v>10</v>
      </c>
      <c r="C6" s="39"/>
      <c r="D6" t="str">
        <f>IF(AND(C6=""),L6,IF(AND(C6&gt;=O6,C6&lt;=P6),K6,IF(AND(C6&gt;Q6,C6&lt;=R6),J6,IF(AND(C6&gt;S6,C6&lt;T6),I6,IF(AND(C6&gt;=U6,C6&lt;=V6),J6,IF(AND(C6&gt;=W6,C6&lt;X6),K6,M6))))))</f>
        <v>Kein Wert eingegeben!</v>
      </c>
      <c r="E6" s="10"/>
      <c r="F6" s="10"/>
      <c r="G6" s="10" t="s">
        <v>91</v>
      </c>
      <c r="H6" s="29"/>
      <c r="I6" s="10" t="s">
        <v>91</v>
      </c>
      <c r="J6" s="10" t="s">
        <v>100</v>
      </c>
      <c r="K6" s="10" t="s">
        <v>103</v>
      </c>
      <c r="L6" s="7" t="s">
        <v>332</v>
      </c>
      <c r="M6" s="7" t="s">
        <v>333</v>
      </c>
      <c r="N6" s="29"/>
      <c r="O6" s="19">
        <v>0</v>
      </c>
      <c r="P6" s="6">
        <v>1</v>
      </c>
      <c r="Q6" s="20">
        <f>P6</f>
        <v>1</v>
      </c>
      <c r="R6" s="6">
        <v>2</v>
      </c>
      <c r="S6" s="20">
        <f>R6</f>
        <v>2</v>
      </c>
      <c r="T6" s="19">
        <v>9.9999999999999999E+306</v>
      </c>
      <c r="U6" s="20">
        <f>T6</f>
        <v>9.9999999999999999E+306</v>
      </c>
      <c r="V6" s="6"/>
      <c r="W6" s="20">
        <f t="shared" ref="W6:W9" si="0">V6</f>
        <v>0</v>
      </c>
      <c r="X6" s="6"/>
    </row>
    <row r="7" spans="1:30" ht="20" customHeight="1" thickTop="1" thickBot="1" x14ac:dyDescent="0.4">
      <c r="A7" t="s">
        <v>41</v>
      </c>
      <c r="B7" t="s">
        <v>10</v>
      </c>
      <c r="C7" s="39"/>
      <c r="D7" t="str">
        <f t="shared" ref="D7:D9" si="1">IF(AND(C7=""),L7,IF(AND(C7&gt;=O7,C7&lt;=P7),K7,IF(AND(C7&gt;Q7,C7&lt;=R7),J7,IF(AND(C7&gt;S7,C7&lt;T7),I7,IF(AND(C7&gt;=U7,C7&lt;=V7),J7,IF(AND(C7&gt;=W7,C7&lt;X7),K7,M7))))))</f>
        <v>Kein Wert eingegeben!</v>
      </c>
      <c r="E7" s="10"/>
      <c r="F7" s="10"/>
      <c r="G7" s="10" t="s">
        <v>92</v>
      </c>
      <c r="H7" s="29"/>
      <c r="I7" s="10" t="s">
        <v>92</v>
      </c>
      <c r="J7" s="10" t="s">
        <v>101</v>
      </c>
      <c r="K7" s="10" t="s">
        <v>104</v>
      </c>
      <c r="L7" s="7" t="s">
        <v>332</v>
      </c>
      <c r="M7" s="7" t="s">
        <v>333</v>
      </c>
      <c r="N7" s="29"/>
      <c r="O7" s="19">
        <v>0</v>
      </c>
      <c r="P7" s="6">
        <v>2</v>
      </c>
      <c r="Q7" s="20">
        <f t="shared" ref="Q7:Q8" si="2">P7</f>
        <v>2</v>
      </c>
      <c r="R7" s="6">
        <v>4</v>
      </c>
      <c r="S7" s="20">
        <f t="shared" ref="S7:S8" si="3">R7</f>
        <v>4</v>
      </c>
      <c r="T7" s="19">
        <v>9.9999999999999999E+306</v>
      </c>
      <c r="U7" s="20">
        <f t="shared" ref="U7:U8" si="4">T7</f>
        <v>9.9999999999999999E+306</v>
      </c>
      <c r="V7" s="6"/>
      <c r="W7" s="20">
        <f t="shared" si="0"/>
        <v>0</v>
      </c>
      <c r="X7" s="6"/>
    </row>
    <row r="8" spans="1:30" ht="20" customHeight="1" thickTop="1" thickBot="1" x14ac:dyDescent="0.4">
      <c r="A8" t="s">
        <v>8</v>
      </c>
      <c r="B8" t="s">
        <v>10</v>
      </c>
      <c r="C8" s="39"/>
      <c r="D8" t="str">
        <f t="shared" si="1"/>
        <v>Kein Wert eingegeben!</v>
      </c>
      <c r="E8" s="10"/>
      <c r="F8" s="10"/>
      <c r="G8" s="10" t="s">
        <v>91</v>
      </c>
      <c r="H8" s="29"/>
      <c r="I8" s="10" t="s">
        <v>145</v>
      </c>
      <c r="J8" s="10" t="s">
        <v>148</v>
      </c>
      <c r="K8" s="10" t="s">
        <v>151</v>
      </c>
      <c r="L8" s="7" t="s">
        <v>332</v>
      </c>
      <c r="M8" s="7" t="s">
        <v>333</v>
      </c>
      <c r="N8" s="29"/>
      <c r="O8" s="19">
        <v>0</v>
      </c>
      <c r="P8" s="6">
        <v>0.1</v>
      </c>
      <c r="Q8" s="20">
        <f t="shared" si="2"/>
        <v>0.1</v>
      </c>
      <c r="R8" s="6">
        <v>0.4</v>
      </c>
      <c r="S8" s="20">
        <f t="shared" si="3"/>
        <v>0.4</v>
      </c>
      <c r="T8" s="19">
        <v>9.9999999999999999E+306</v>
      </c>
      <c r="U8" s="20">
        <f t="shared" si="4"/>
        <v>9.9999999999999999E+306</v>
      </c>
      <c r="V8" s="6"/>
      <c r="W8" s="20">
        <f t="shared" si="0"/>
        <v>0</v>
      </c>
      <c r="X8" s="6"/>
    </row>
    <row r="9" spans="1:30" ht="20" customHeight="1" thickTop="1" thickBot="1" x14ac:dyDescent="0.4">
      <c r="A9" t="s">
        <v>340</v>
      </c>
      <c r="B9" s="18" t="s">
        <v>10</v>
      </c>
      <c r="C9" s="39"/>
      <c r="D9" t="str">
        <f t="shared" si="1"/>
        <v>Kein Wert eingegeben!</v>
      </c>
      <c r="G9" s="10" t="s">
        <v>108</v>
      </c>
      <c r="H9" s="29"/>
      <c r="I9" s="10" t="s">
        <v>97</v>
      </c>
      <c r="J9" s="10" t="s">
        <v>98</v>
      </c>
      <c r="K9" s="10" t="s">
        <v>99</v>
      </c>
      <c r="L9" s="7" t="s">
        <v>332</v>
      </c>
      <c r="M9" s="7" t="s">
        <v>333</v>
      </c>
      <c r="N9" s="29"/>
      <c r="O9" s="19"/>
      <c r="P9" s="19"/>
      <c r="R9" s="6"/>
      <c r="S9" s="19">
        <v>9.9999999999999999E+306</v>
      </c>
      <c r="T9" s="6">
        <v>24</v>
      </c>
      <c r="U9" s="20">
        <f>T9</f>
        <v>24</v>
      </c>
      <c r="V9" s="6">
        <v>2</v>
      </c>
      <c r="W9" s="20">
        <f t="shared" si="0"/>
        <v>2</v>
      </c>
      <c r="X9" s="19">
        <v>9.9999999999999999E+306</v>
      </c>
    </row>
    <row r="10" spans="1:30" ht="20" customHeight="1" thickTop="1" thickBot="1" x14ac:dyDescent="0.4">
      <c r="A10" t="s">
        <v>341</v>
      </c>
      <c r="B10" t="s">
        <v>10</v>
      </c>
      <c r="C10" s="38"/>
      <c r="D10" t="str">
        <f t="shared" ref="D10" si="5">IF(AND(C10=""),L10,IF(AND(C10&gt;=O10,C10&lt;=P10),K10,IF(AND(C10&gt;Q10,C10&lt;=R10),J10,IF(AND(C10&gt;S10,C10&lt;T10),I10,IF(AND(C10&gt;=U10,C10&lt;=V10),J10,IF(AND(C10&gt;=W10,C10&lt;X10),K10,M10))))))</f>
        <v>Kein Wert eingegeben!</v>
      </c>
      <c r="G10" s="10" t="s">
        <v>115</v>
      </c>
      <c r="H10" s="29"/>
      <c r="I10" s="10" t="s">
        <v>116</v>
      </c>
      <c r="J10" s="10" t="s">
        <v>117</v>
      </c>
      <c r="K10" s="10" t="s">
        <v>118</v>
      </c>
      <c r="L10" s="7" t="s">
        <v>332</v>
      </c>
      <c r="M10" s="7" t="s">
        <v>333</v>
      </c>
      <c r="N10" s="29"/>
      <c r="O10" s="19">
        <v>0</v>
      </c>
      <c r="P10" s="6">
        <v>10</v>
      </c>
      <c r="Q10" s="20">
        <f t="shared" ref="Q10" si="6">P10</f>
        <v>10</v>
      </c>
      <c r="R10" s="6">
        <v>20</v>
      </c>
      <c r="S10" s="20">
        <f t="shared" ref="S10" si="7">R10</f>
        <v>20</v>
      </c>
      <c r="T10" s="19">
        <v>40</v>
      </c>
      <c r="U10" s="20">
        <f t="shared" ref="U10" si="8">T10</f>
        <v>40</v>
      </c>
      <c r="V10" s="6">
        <v>50</v>
      </c>
      <c r="W10" s="20">
        <f t="shared" ref="W10" si="9">V10</f>
        <v>50</v>
      </c>
      <c r="X10" s="6">
        <v>60</v>
      </c>
    </row>
    <row r="11" spans="1:30" ht="20" customHeight="1" thickTop="1" thickBot="1" x14ac:dyDescent="0.4">
      <c r="A11" t="s">
        <v>342</v>
      </c>
      <c r="B11" t="s">
        <v>10</v>
      </c>
      <c r="C11" s="38"/>
      <c r="D11" t="str">
        <f t="shared" ref="D11" si="10">IF(AND(C11=""),L11,IF(AND(C11&gt;=O11,C11&lt;=P11),K11,IF(AND(C11&gt;Q11,C11&lt;=R11),J11,IF(AND(C11&gt;S11,C11&lt;T11),I11,IF(AND(C11&gt;=U11,C11&lt;=V11),J11,IF(AND(C11&gt;=W11,C11&lt;X11),K11,M11))))))</f>
        <v>Kein Wert eingegeben!</v>
      </c>
      <c r="G11" s="10" t="s">
        <v>115</v>
      </c>
      <c r="H11" s="29"/>
      <c r="I11" s="10" t="s">
        <v>116</v>
      </c>
      <c r="J11" s="10" t="s">
        <v>117</v>
      </c>
      <c r="K11" s="10" t="s">
        <v>118</v>
      </c>
      <c r="L11" s="7" t="s">
        <v>332</v>
      </c>
      <c r="M11" s="7" t="s">
        <v>333</v>
      </c>
      <c r="N11" s="29"/>
      <c r="O11" s="19">
        <v>0</v>
      </c>
      <c r="P11" s="6">
        <v>10</v>
      </c>
      <c r="Q11" s="20">
        <f t="shared" ref="Q11" si="11">P11</f>
        <v>10</v>
      </c>
      <c r="R11" s="6">
        <v>20</v>
      </c>
      <c r="S11" s="20">
        <f t="shared" ref="S11" si="12">R11</f>
        <v>20</v>
      </c>
      <c r="T11" s="19">
        <v>40</v>
      </c>
      <c r="U11" s="20">
        <f t="shared" ref="U11" si="13">T11</f>
        <v>40</v>
      </c>
      <c r="V11" s="6">
        <v>50</v>
      </c>
      <c r="W11" s="20">
        <f t="shared" ref="W11" si="14">V11</f>
        <v>50</v>
      </c>
      <c r="X11" s="6">
        <v>60</v>
      </c>
    </row>
    <row r="12" spans="1:30" ht="20" customHeight="1" thickTop="1" x14ac:dyDescent="0.35">
      <c r="A12" t="s">
        <v>37</v>
      </c>
      <c r="B12" t="s">
        <v>10</v>
      </c>
      <c r="C12" s="9"/>
      <c r="D12" t="str">
        <f t="shared" ref="D12:D17" si="15">IF(OR(C12=S12,C12=T12),I12,IF(OR(C12=U12,C12=V12),J12,IF(OR(C12=W12,C12=X12),K12,L12)))</f>
        <v>Bitte auswählen!</v>
      </c>
      <c r="G12" s="10" t="s">
        <v>94</v>
      </c>
      <c r="H12" s="29"/>
      <c r="I12" s="10" t="s">
        <v>109</v>
      </c>
      <c r="J12" s="10" t="s">
        <v>110</v>
      </c>
      <c r="K12" s="10" t="s">
        <v>119</v>
      </c>
      <c r="L12" s="7" t="s">
        <v>90</v>
      </c>
      <c r="M12" s="7"/>
      <c r="N12" s="29"/>
      <c r="S12" s="6" t="s">
        <v>276</v>
      </c>
      <c r="T12" s="6" t="s">
        <v>253</v>
      </c>
      <c r="U12" s="6" t="s">
        <v>0</v>
      </c>
      <c r="V12" s="6" t="s">
        <v>275</v>
      </c>
      <c r="W12" s="6" t="s">
        <v>70</v>
      </c>
      <c r="X12" s="6" t="s">
        <v>254</v>
      </c>
    </row>
    <row r="13" spans="1:30" ht="20" customHeight="1" x14ac:dyDescent="0.35">
      <c r="A13" t="s">
        <v>39</v>
      </c>
      <c r="B13" t="s">
        <v>10</v>
      </c>
      <c r="C13" s="9"/>
      <c r="D13" t="str">
        <f t="shared" ref="D13" si="16">IF(OR(C13=S13,C13=T13),I13,IF(OR(C13=U13,C13=V13),J13,IF(OR(C13=W13,C13=X13),K13,L13)))</f>
        <v>Bitte auswählen!</v>
      </c>
      <c r="G13" s="10" t="s">
        <v>94</v>
      </c>
      <c r="H13" s="29"/>
      <c r="I13" s="10" t="s">
        <v>109</v>
      </c>
      <c r="J13" s="10" t="s">
        <v>110</v>
      </c>
      <c r="K13" s="10" t="s">
        <v>119</v>
      </c>
      <c r="L13" s="7" t="s">
        <v>90</v>
      </c>
      <c r="M13" s="7"/>
      <c r="N13" s="29"/>
      <c r="S13" s="6" t="s">
        <v>276</v>
      </c>
      <c r="T13" s="6" t="s">
        <v>253</v>
      </c>
      <c r="U13" s="6" t="s">
        <v>0</v>
      </c>
      <c r="V13" s="6" t="s">
        <v>275</v>
      </c>
      <c r="W13" s="6" t="s">
        <v>70</v>
      </c>
      <c r="X13" s="6" t="s">
        <v>254</v>
      </c>
    </row>
    <row r="14" spans="1:30" ht="20" customHeight="1" x14ac:dyDescent="0.35">
      <c r="A14" t="s">
        <v>124</v>
      </c>
      <c r="B14" t="s">
        <v>10</v>
      </c>
      <c r="C14" s="9"/>
      <c r="D14" t="str">
        <f t="shared" si="15"/>
        <v>Bitte auswählen!</v>
      </c>
      <c r="E14" s="10" t="s">
        <v>141</v>
      </c>
      <c r="F14" s="10"/>
      <c r="G14" s="10" t="s">
        <v>125</v>
      </c>
      <c r="H14" s="29"/>
      <c r="I14" s="10" t="s">
        <v>135</v>
      </c>
      <c r="J14" s="10" t="s">
        <v>134</v>
      </c>
      <c r="K14" s="10" t="s">
        <v>137</v>
      </c>
      <c r="L14" s="7" t="s">
        <v>90</v>
      </c>
      <c r="M14" s="7"/>
      <c r="N14" s="29"/>
      <c r="S14" s="6" t="s">
        <v>274</v>
      </c>
      <c r="T14" s="6" t="s">
        <v>52</v>
      </c>
      <c r="U14" s="6" t="s">
        <v>47</v>
      </c>
      <c r="V14" s="6" t="s">
        <v>275</v>
      </c>
      <c r="W14" s="6" t="s">
        <v>53</v>
      </c>
      <c r="X14" s="6" t="s">
        <v>54</v>
      </c>
    </row>
    <row r="15" spans="1:30" ht="20" customHeight="1" x14ac:dyDescent="0.35">
      <c r="A15" t="s">
        <v>126</v>
      </c>
      <c r="B15" t="s">
        <v>10</v>
      </c>
      <c r="C15" s="9"/>
      <c r="D15" t="str">
        <f t="shared" si="15"/>
        <v>Bitte auswählen!</v>
      </c>
      <c r="E15" s="10" t="s">
        <v>128</v>
      </c>
      <c r="F15" s="10"/>
      <c r="G15" s="10" t="s">
        <v>127</v>
      </c>
      <c r="H15" s="29"/>
      <c r="I15" s="10" t="s">
        <v>132</v>
      </c>
      <c r="J15" s="10" t="s">
        <v>136</v>
      </c>
      <c r="K15" s="10" t="s">
        <v>138</v>
      </c>
      <c r="L15" s="7" t="s">
        <v>90</v>
      </c>
      <c r="M15" s="7"/>
      <c r="N15" s="29"/>
      <c r="S15" s="6" t="s">
        <v>51</v>
      </c>
      <c r="T15" s="6" t="s">
        <v>81</v>
      </c>
      <c r="U15" s="6" t="s">
        <v>82</v>
      </c>
      <c r="V15" s="6" t="s">
        <v>84</v>
      </c>
      <c r="W15" s="6" t="s">
        <v>83</v>
      </c>
      <c r="X15" s="6" t="s">
        <v>85</v>
      </c>
    </row>
    <row r="16" spans="1:30" ht="20" customHeight="1" x14ac:dyDescent="0.35">
      <c r="A16" t="s">
        <v>129</v>
      </c>
      <c r="B16" t="s">
        <v>10</v>
      </c>
      <c r="C16" s="9"/>
      <c r="D16" t="str">
        <f t="shared" si="15"/>
        <v>Bitte auswählen!</v>
      </c>
      <c r="E16" s="10" t="s">
        <v>130</v>
      </c>
      <c r="F16" s="10"/>
      <c r="G16" s="10" t="s">
        <v>131</v>
      </c>
      <c r="H16" s="29"/>
      <c r="I16" s="10" t="s">
        <v>133</v>
      </c>
      <c r="J16" s="10" t="s">
        <v>284</v>
      </c>
      <c r="K16" s="10" t="s">
        <v>139</v>
      </c>
      <c r="L16" s="7" t="s">
        <v>90</v>
      </c>
      <c r="M16" s="7"/>
      <c r="N16" s="29"/>
      <c r="S16" s="6" t="s">
        <v>51</v>
      </c>
      <c r="T16" s="6" t="s">
        <v>81</v>
      </c>
      <c r="U16" s="6" t="s">
        <v>82</v>
      </c>
      <c r="V16" s="6" t="s">
        <v>84</v>
      </c>
      <c r="W16" s="6" t="s">
        <v>83</v>
      </c>
      <c r="X16" s="6" t="s">
        <v>85</v>
      </c>
    </row>
    <row r="17" spans="1:30" ht="20" customHeight="1" x14ac:dyDescent="0.35">
      <c r="A17" t="s">
        <v>42</v>
      </c>
      <c r="B17" t="s">
        <v>10</v>
      </c>
      <c r="C17" s="9"/>
      <c r="D17" t="str">
        <f t="shared" si="15"/>
        <v>Bitte auswählen!</v>
      </c>
      <c r="E17" s="10"/>
      <c r="F17" s="10"/>
      <c r="G17" s="10"/>
      <c r="H17" s="29"/>
      <c r="I17" s="10" t="s">
        <v>283</v>
      </c>
      <c r="J17" s="10" t="s">
        <v>285</v>
      </c>
      <c r="K17" s="10" t="s">
        <v>286</v>
      </c>
      <c r="L17" s="7" t="s">
        <v>90</v>
      </c>
      <c r="M17" s="7"/>
      <c r="N17" s="29"/>
      <c r="S17" s="6" t="s">
        <v>51</v>
      </c>
      <c r="T17" s="6" t="s">
        <v>288</v>
      </c>
      <c r="U17" s="6" t="s">
        <v>289</v>
      </c>
      <c r="V17" s="6" t="s">
        <v>292</v>
      </c>
      <c r="W17" s="6" t="s">
        <v>290</v>
      </c>
      <c r="X17" s="6" t="s">
        <v>291</v>
      </c>
    </row>
    <row r="18" spans="1:30" ht="20" customHeight="1" thickBot="1" x14ac:dyDescent="0.4">
      <c r="A18" t="s">
        <v>9</v>
      </c>
      <c r="B18" t="s">
        <v>327</v>
      </c>
      <c r="C18" s="38"/>
      <c r="D18" t="str">
        <f t="shared" ref="D18" si="17">IF(AND(C18=""),L18,IF(AND(C18&gt;=O18,C18&lt;=P18),K18,IF(AND(C18&gt;Q18,C18&lt;=R18),J18,IF(AND(C18&gt;S18,C18&lt;T18),I18,IF(AND(C18&gt;=U18,C18&lt;=V18),J18,IF(AND(C18&gt;=W18,C18&lt;X18),K18,M18))))))</f>
        <v>Kein Wert eingegeben!</v>
      </c>
      <c r="E18" s="7" t="s">
        <v>196</v>
      </c>
      <c r="F18" s="7"/>
      <c r="G18" s="7" t="s">
        <v>194</v>
      </c>
      <c r="H18" s="28"/>
      <c r="I18" s="7" t="s">
        <v>195</v>
      </c>
      <c r="J18" s="7" t="s">
        <v>296</v>
      </c>
      <c r="K18" s="7" t="s">
        <v>297</v>
      </c>
      <c r="L18" s="7" t="s">
        <v>332</v>
      </c>
      <c r="M18" s="7" t="s">
        <v>333</v>
      </c>
      <c r="N18" s="28"/>
      <c r="O18" s="19">
        <v>0</v>
      </c>
      <c r="P18" s="6"/>
      <c r="Q18" s="20">
        <f t="shared" ref="Q18" si="18">P18</f>
        <v>0</v>
      </c>
      <c r="R18" s="19"/>
      <c r="S18" s="20">
        <f t="shared" ref="S18" si="19">R18</f>
        <v>0</v>
      </c>
      <c r="T18" s="19"/>
      <c r="U18" s="20">
        <f>T18</f>
        <v>0</v>
      </c>
      <c r="V18" s="6"/>
      <c r="W18" s="20">
        <f>V18</f>
        <v>0</v>
      </c>
      <c r="X18" s="19"/>
    </row>
    <row r="19" spans="1:30" ht="20" customHeight="1" thickTop="1" x14ac:dyDescent="0.35">
      <c r="A19" t="s">
        <v>40</v>
      </c>
      <c r="B19" t="s">
        <v>10</v>
      </c>
      <c r="C19" s="9"/>
      <c r="D19" t="str">
        <f t="shared" ref="D19" si="20">IF(OR(C19=S19,C19=T19),I19,IF(OR(C19=U19,C19=V19),J19,IF(OR(C19=W19,C19=X19),K19,L19)))</f>
        <v>Bitte auswählen!</v>
      </c>
      <c r="E19" s="10"/>
      <c r="F19" s="10"/>
      <c r="G19" s="10"/>
      <c r="H19" s="29"/>
      <c r="I19" s="10" t="s">
        <v>283</v>
      </c>
      <c r="J19" s="10" t="s">
        <v>285</v>
      </c>
      <c r="K19" s="10" t="s">
        <v>286</v>
      </c>
      <c r="L19" s="7" t="s">
        <v>90</v>
      </c>
      <c r="M19" s="7"/>
      <c r="N19" s="29"/>
      <c r="S19" s="6" t="s">
        <v>51</v>
      </c>
      <c r="T19" s="6" t="s">
        <v>288</v>
      </c>
      <c r="U19" s="6" t="s">
        <v>289</v>
      </c>
      <c r="V19" s="6" t="s">
        <v>292</v>
      </c>
      <c r="W19" s="6" t="s">
        <v>290</v>
      </c>
      <c r="X19" s="6" t="s">
        <v>291</v>
      </c>
    </row>
    <row r="20" spans="1:30" ht="20" customHeight="1" x14ac:dyDescent="0.35">
      <c r="A20"/>
      <c r="L20" s="7"/>
      <c r="M20" s="7"/>
    </row>
    <row r="21" spans="1:30" ht="20" customHeight="1" thickBot="1" x14ac:dyDescent="0.5">
      <c r="A21" s="5" t="s">
        <v>155</v>
      </c>
      <c r="B21" s="5" t="str">
        <f>$B$1</f>
        <v>Einheit</v>
      </c>
      <c r="C21" s="5" t="str">
        <f>$C$1</f>
        <v>Wert</v>
      </c>
      <c r="D21" s="5" t="str">
        <f>$D$1</f>
        <v>Beurteilung</v>
      </c>
      <c r="I21" s="21" t="str">
        <f>$I$1</f>
        <v>optimal</v>
      </c>
      <c r="J21" s="22" t="str">
        <f>$J$1</f>
        <v>kritisch</v>
      </c>
      <c r="K21" s="33" t="str">
        <f>$K$1</f>
        <v>ungünstig</v>
      </c>
      <c r="L21" s="34" t="str">
        <f>$L$1</f>
        <v>default</v>
      </c>
      <c r="M21" s="35" t="b">
        <f>$M$1</f>
        <v>0</v>
      </c>
      <c r="N21" s="27"/>
      <c r="O21" s="17" t="str">
        <f>$O$1</f>
        <v>G1</v>
      </c>
      <c r="P21" s="17" t="str">
        <f>$P$1</f>
        <v>G2</v>
      </c>
      <c r="Q21" s="16" t="str">
        <f>$Q$1</f>
        <v>G2</v>
      </c>
      <c r="R21" s="16" t="str">
        <f>$R$1</f>
        <v>G3</v>
      </c>
      <c r="S21" s="15" t="str">
        <f>$S$1</f>
        <v>G3</v>
      </c>
      <c r="T21" s="15" t="str">
        <f>$T$1</f>
        <v>G4</v>
      </c>
      <c r="U21" s="16" t="str">
        <f>$U$1</f>
        <v>G4</v>
      </c>
      <c r="V21" s="16" t="str">
        <f>$V$1</f>
        <v>G5</v>
      </c>
      <c r="W21" s="17" t="str">
        <f>$W$1</f>
        <v>G5</v>
      </c>
      <c r="X21" s="17" t="str">
        <f>$X$1</f>
        <v>G6</v>
      </c>
    </row>
    <row r="22" spans="1:30" ht="20" customHeight="1" thickTop="1" thickBot="1" x14ac:dyDescent="0.4">
      <c r="A22" t="s">
        <v>156</v>
      </c>
      <c r="B22" t="s">
        <v>159</v>
      </c>
      <c r="C22" s="40"/>
      <c r="D22" t="str">
        <f t="shared" ref="D22:D31" si="21">IF(AND(C22=""),L22,IF(AND(C22&gt;=O22,C22&lt;=P22),K22,IF(AND(C22&gt;Q22,C22&lt;=R22),J22,IF(AND(C22&gt;S22,C22&lt;T22),I22,IF(AND(C22&gt;=U22,C22&lt;=V22),J22,IF(AND(C22&gt;=W22,C22&lt;X22),K22,M22))))))</f>
        <v>Kein Wert eingegeben!</v>
      </c>
      <c r="E22" s="7" t="s">
        <v>59</v>
      </c>
      <c r="F22" s="7" t="s">
        <v>264</v>
      </c>
      <c r="G22" s="7" t="s">
        <v>265</v>
      </c>
      <c r="H22" s="28"/>
      <c r="I22" s="7" t="s">
        <v>195</v>
      </c>
      <c r="J22" s="7" t="s">
        <v>296</v>
      </c>
      <c r="K22" s="7" t="s">
        <v>297</v>
      </c>
      <c r="L22" s="7" t="s">
        <v>332</v>
      </c>
      <c r="M22" s="7" t="s">
        <v>333</v>
      </c>
      <c r="N22" s="28"/>
      <c r="O22" s="19">
        <v>0</v>
      </c>
      <c r="P22" s="6"/>
      <c r="Q22" s="20">
        <f t="shared" ref="Q22:Q31" si="22">P22</f>
        <v>0</v>
      </c>
      <c r="R22" s="6"/>
      <c r="S22" s="20">
        <f t="shared" ref="S22:U31" si="23">R22</f>
        <v>0</v>
      </c>
      <c r="T22" s="19"/>
      <c r="U22" s="20">
        <f t="shared" ref="U22:U25" si="24">T22</f>
        <v>0</v>
      </c>
      <c r="V22" s="6"/>
      <c r="W22" s="20">
        <f t="shared" ref="W22:W31" si="25">V22</f>
        <v>0</v>
      </c>
      <c r="X22" s="19">
        <v>100</v>
      </c>
    </row>
    <row r="23" spans="1:30" ht="20" customHeight="1" thickTop="1" thickBot="1" x14ac:dyDescent="0.4">
      <c r="A23" t="s">
        <v>158</v>
      </c>
      <c r="B23" t="s">
        <v>159</v>
      </c>
      <c r="C23" s="40"/>
      <c r="D23" t="str">
        <f t="shared" si="21"/>
        <v>Kein Wert eingegeben!</v>
      </c>
      <c r="E23" s="7" t="s">
        <v>59</v>
      </c>
      <c r="F23" s="7" t="s">
        <v>264</v>
      </c>
      <c r="G23" s="7" t="s">
        <v>265</v>
      </c>
      <c r="H23" s="28"/>
      <c r="I23" s="7" t="s">
        <v>195</v>
      </c>
      <c r="J23" s="7" t="s">
        <v>296</v>
      </c>
      <c r="K23" s="7" t="s">
        <v>297</v>
      </c>
      <c r="L23" s="7" t="s">
        <v>332</v>
      </c>
      <c r="M23" s="7" t="s">
        <v>333</v>
      </c>
      <c r="N23" s="28"/>
      <c r="O23" s="19">
        <v>0</v>
      </c>
      <c r="P23" s="6"/>
      <c r="Q23" s="20">
        <f t="shared" si="22"/>
        <v>0</v>
      </c>
      <c r="R23" s="6"/>
      <c r="S23" s="20">
        <f t="shared" si="23"/>
        <v>0</v>
      </c>
      <c r="T23" s="19"/>
      <c r="U23" s="20">
        <f t="shared" si="24"/>
        <v>0</v>
      </c>
      <c r="V23" s="6"/>
      <c r="W23" s="20">
        <f t="shared" si="25"/>
        <v>0</v>
      </c>
      <c r="X23" s="19">
        <v>100</v>
      </c>
    </row>
    <row r="24" spans="1:30" ht="20" customHeight="1" thickTop="1" thickBot="1" x14ac:dyDescent="0.4">
      <c r="A24" t="s">
        <v>160</v>
      </c>
      <c r="B24" t="s">
        <v>329</v>
      </c>
      <c r="C24" s="40"/>
      <c r="D24" t="str">
        <f t="shared" si="21"/>
        <v>Kein Wert eingegeben!</v>
      </c>
      <c r="E24" s="7" t="s">
        <v>59</v>
      </c>
      <c r="F24" s="7" t="s">
        <v>264</v>
      </c>
      <c r="G24" s="7" t="s">
        <v>265</v>
      </c>
      <c r="H24" s="28"/>
      <c r="I24" s="7" t="s">
        <v>195</v>
      </c>
      <c r="J24" s="7" t="s">
        <v>296</v>
      </c>
      <c r="K24" s="7" t="s">
        <v>297</v>
      </c>
      <c r="L24" s="7" t="s">
        <v>332</v>
      </c>
      <c r="M24" s="7" t="s">
        <v>333</v>
      </c>
      <c r="N24" s="28"/>
      <c r="O24" s="19">
        <v>0</v>
      </c>
      <c r="P24" s="6"/>
      <c r="Q24" s="20">
        <f t="shared" si="22"/>
        <v>0</v>
      </c>
      <c r="R24" s="6"/>
      <c r="S24" s="20">
        <f t="shared" si="23"/>
        <v>0</v>
      </c>
      <c r="T24" s="19"/>
      <c r="U24" s="20">
        <f t="shared" si="24"/>
        <v>0</v>
      </c>
      <c r="V24" s="6"/>
      <c r="W24" s="20">
        <f t="shared" si="25"/>
        <v>0</v>
      </c>
      <c r="X24" s="19">
        <v>1000</v>
      </c>
    </row>
    <row r="25" spans="1:30" ht="20" customHeight="1" thickTop="1" thickBot="1" x14ac:dyDescent="0.4">
      <c r="A25" t="s">
        <v>161</v>
      </c>
      <c r="B25" t="s">
        <v>329</v>
      </c>
      <c r="C25" s="40"/>
      <c r="D25" t="str">
        <f t="shared" si="21"/>
        <v>Kein Wert eingegeben!</v>
      </c>
      <c r="E25" s="7" t="s">
        <v>59</v>
      </c>
      <c r="F25" s="7" t="s">
        <v>264</v>
      </c>
      <c r="G25" s="7" t="s">
        <v>265</v>
      </c>
      <c r="H25" s="28"/>
      <c r="I25" s="7" t="s">
        <v>195</v>
      </c>
      <c r="J25" s="7" t="s">
        <v>296</v>
      </c>
      <c r="K25" s="7" t="s">
        <v>297</v>
      </c>
      <c r="L25" s="7" t="s">
        <v>332</v>
      </c>
      <c r="M25" s="7" t="s">
        <v>333</v>
      </c>
      <c r="N25" s="28"/>
      <c r="O25" s="19">
        <v>0</v>
      </c>
      <c r="P25" s="6"/>
      <c r="Q25" s="20">
        <f t="shared" si="22"/>
        <v>0</v>
      </c>
      <c r="R25" s="6"/>
      <c r="S25" s="20">
        <f t="shared" si="23"/>
        <v>0</v>
      </c>
      <c r="T25" s="19"/>
      <c r="U25" s="20">
        <f t="shared" si="24"/>
        <v>0</v>
      </c>
      <c r="V25" s="6"/>
      <c r="W25" s="20">
        <f t="shared" si="25"/>
        <v>0</v>
      </c>
      <c r="X25" s="19">
        <v>1000</v>
      </c>
    </row>
    <row r="26" spans="1:30" ht="20" customHeight="1" thickTop="1" thickBot="1" x14ac:dyDescent="0.4">
      <c r="A26" s="18" t="s">
        <v>162</v>
      </c>
      <c r="B26" t="s">
        <v>329</v>
      </c>
      <c r="C26" s="40"/>
      <c r="D26" t="str">
        <f t="shared" si="21"/>
        <v>Kein Wert eingegeben!</v>
      </c>
      <c r="E26" s="7" t="s">
        <v>59</v>
      </c>
      <c r="F26" s="7"/>
      <c r="G26" s="7" t="s">
        <v>60</v>
      </c>
      <c r="H26" s="28"/>
      <c r="I26" s="7" t="s">
        <v>309</v>
      </c>
      <c r="J26" s="7" t="s">
        <v>310</v>
      </c>
      <c r="K26" s="7" t="s">
        <v>311</v>
      </c>
      <c r="L26" s="7" t="s">
        <v>332</v>
      </c>
      <c r="M26" s="7" t="s">
        <v>333</v>
      </c>
      <c r="N26" s="28"/>
      <c r="O26" s="19">
        <v>0</v>
      </c>
      <c r="P26" s="19"/>
      <c r="Q26" s="20">
        <f t="shared" si="22"/>
        <v>0</v>
      </c>
      <c r="R26" s="6"/>
      <c r="S26" s="20">
        <f t="shared" si="23"/>
        <v>0</v>
      </c>
      <c r="T26" s="19">
        <v>11</v>
      </c>
      <c r="U26" s="20">
        <f t="shared" si="23"/>
        <v>11</v>
      </c>
      <c r="V26" s="6">
        <f>T26*2</f>
        <v>22</v>
      </c>
      <c r="W26" s="20">
        <f t="shared" si="25"/>
        <v>22</v>
      </c>
      <c r="X26" s="19">
        <v>1000</v>
      </c>
    </row>
    <row r="27" spans="1:30" ht="20" customHeight="1" thickTop="1" thickBot="1" x14ac:dyDescent="0.4">
      <c r="A27" s="18" t="s">
        <v>163</v>
      </c>
      <c r="B27" t="s">
        <v>329</v>
      </c>
      <c r="C27" s="40"/>
      <c r="D27" t="str">
        <f t="shared" si="21"/>
        <v>Kein Wert eingegeben!</v>
      </c>
      <c r="E27" s="7" t="s">
        <v>59</v>
      </c>
      <c r="F27" s="7"/>
      <c r="G27" s="7" t="s">
        <v>60</v>
      </c>
      <c r="H27" s="28"/>
      <c r="I27" s="7" t="s">
        <v>309</v>
      </c>
      <c r="J27" s="7" t="s">
        <v>310</v>
      </c>
      <c r="K27" s="7" t="s">
        <v>311</v>
      </c>
      <c r="L27" s="7" t="s">
        <v>332</v>
      </c>
      <c r="M27" s="7" t="s">
        <v>333</v>
      </c>
      <c r="N27" s="28"/>
      <c r="O27" s="19">
        <v>0</v>
      </c>
      <c r="P27" s="19"/>
      <c r="Q27" s="20">
        <f t="shared" si="22"/>
        <v>0</v>
      </c>
      <c r="R27" s="6">
        <v>1</v>
      </c>
      <c r="S27" s="20">
        <f t="shared" si="23"/>
        <v>1</v>
      </c>
      <c r="T27" s="19">
        <v>25</v>
      </c>
      <c r="U27" s="20">
        <f t="shared" si="23"/>
        <v>25</v>
      </c>
      <c r="V27" s="6">
        <v>50</v>
      </c>
      <c r="W27" s="20">
        <f t="shared" si="25"/>
        <v>50</v>
      </c>
      <c r="X27" s="19">
        <v>1000</v>
      </c>
    </row>
    <row r="28" spans="1:30" ht="20" customHeight="1" thickTop="1" thickBot="1" x14ac:dyDescent="0.4">
      <c r="A28" t="s">
        <v>164</v>
      </c>
      <c r="B28" t="s">
        <v>10</v>
      </c>
      <c r="C28" s="40"/>
      <c r="D28" t="str">
        <f t="shared" si="21"/>
        <v>Kein Wert eingegeben!</v>
      </c>
      <c r="E28" s="7" t="s">
        <v>59</v>
      </c>
      <c r="F28" s="7"/>
      <c r="G28" s="7" t="s">
        <v>60</v>
      </c>
      <c r="H28" s="28"/>
      <c r="I28" s="7" t="s">
        <v>309</v>
      </c>
      <c r="J28" s="7" t="s">
        <v>310</v>
      </c>
      <c r="K28" s="7" t="s">
        <v>311</v>
      </c>
      <c r="L28" s="7" t="s">
        <v>332</v>
      </c>
      <c r="M28" s="7" t="s">
        <v>333</v>
      </c>
      <c r="N28" s="28"/>
      <c r="O28" s="19">
        <v>0</v>
      </c>
      <c r="P28" s="6"/>
      <c r="Q28" s="20">
        <f t="shared" si="22"/>
        <v>0</v>
      </c>
      <c r="R28" s="6">
        <v>10</v>
      </c>
      <c r="S28" s="20">
        <f t="shared" si="23"/>
        <v>10</v>
      </c>
      <c r="T28" s="19">
        <v>40</v>
      </c>
      <c r="U28" s="20">
        <f t="shared" si="23"/>
        <v>40</v>
      </c>
      <c r="V28" s="6"/>
      <c r="W28" s="20">
        <f t="shared" si="25"/>
        <v>0</v>
      </c>
      <c r="X28" s="19">
        <v>9.9999999999999999E+306</v>
      </c>
      <c r="AD28" s="7"/>
    </row>
    <row r="29" spans="1:30" ht="20" customHeight="1" thickTop="1" thickBot="1" x14ac:dyDescent="0.4">
      <c r="A29" t="s">
        <v>165</v>
      </c>
      <c r="B29" t="s">
        <v>10</v>
      </c>
      <c r="C29" s="40"/>
      <c r="D29" t="str">
        <f t="shared" si="21"/>
        <v>Kein Wert eingegeben!</v>
      </c>
      <c r="E29" s="7" t="s">
        <v>59</v>
      </c>
      <c r="F29" s="7"/>
      <c r="G29" s="7" t="s">
        <v>60</v>
      </c>
      <c r="H29" s="28"/>
      <c r="I29" s="7" t="s">
        <v>309</v>
      </c>
      <c r="J29" s="7" t="s">
        <v>310</v>
      </c>
      <c r="K29" s="7" t="s">
        <v>311</v>
      </c>
      <c r="L29" s="7" t="s">
        <v>332</v>
      </c>
      <c r="M29" s="7" t="s">
        <v>333</v>
      </c>
      <c r="N29" s="28"/>
      <c r="O29" s="19">
        <v>0</v>
      </c>
      <c r="P29" s="6"/>
      <c r="Q29" s="20">
        <f t="shared" si="22"/>
        <v>0</v>
      </c>
      <c r="R29" s="6"/>
      <c r="S29" s="20">
        <f t="shared" si="23"/>
        <v>0</v>
      </c>
      <c r="T29" s="19">
        <v>120</v>
      </c>
      <c r="U29" s="20">
        <f t="shared" si="23"/>
        <v>120</v>
      </c>
      <c r="V29" s="6"/>
      <c r="W29" s="20">
        <f t="shared" si="25"/>
        <v>0</v>
      </c>
      <c r="X29" s="19">
        <v>9.9999999999999999E+306</v>
      </c>
      <c r="AD29" s="7"/>
    </row>
    <row r="30" spans="1:30" ht="20" customHeight="1" thickTop="1" thickBot="1" x14ac:dyDescent="0.4">
      <c r="A30" t="s">
        <v>166</v>
      </c>
      <c r="B30" t="s">
        <v>10</v>
      </c>
      <c r="C30" s="40"/>
      <c r="D30" t="str">
        <f t="shared" si="21"/>
        <v>Kein Wert eingegeben!</v>
      </c>
      <c r="E30" s="7" t="s">
        <v>59</v>
      </c>
      <c r="F30" s="7"/>
      <c r="G30" s="7" t="s">
        <v>60</v>
      </c>
      <c r="H30" s="28"/>
      <c r="I30" s="7" t="s">
        <v>309</v>
      </c>
      <c r="J30" s="7" t="s">
        <v>310</v>
      </c>
      <c r="K30" s="7" t="s">
        <v>311</v>
      </c>
      <c r="L30" s="7" t="s">
        <v>332</v>
      </c>
      <c r="M30" s="7" t="s">
        <v>333</v>
      </c>
      <c r="N30" s="28"/>
      <c r="O30" s="19">
        <v>0</v>
      </c>
      <c r="P30" s="6"/>
      <c r="Q30" s="20">
        <f t="shared" si="22"/>
        <v>0</v>
      </c>
      <c r="R30" s="6">
        <v>3</v>
      </c>
      <c r="S30" s="20">
        <f t="shared" si="23"/>
        <v>3</v>
      </c>
      <c r="T30" s="19">
        <v>7</v>
      </c>
      <c r="U30" s="20">
        <f t="shared" si="23"/>
        <v>7</v>
      </c>
      <c r="V30" s="6"/>
      <c r="W30" s="20">
        <f t="shared" si="25"/>
        <v>0</v>
      </c>
      <c r="X30" s="19">
        <v>9.9999999999999999E+306</v>
      </c>
      <c r="AD30" s="7"/>
    </row>
    <row r="31" spans="1:30" ht="20" customHeight="1" thickTop="1" thickBot="1" x14ac:dyDescent="0.4">
      <c r="A31" t="s">
        <v>167</v>
      </c>
      <c r="B31" t="s">
        <v>10</v>
      </c>
      <c r="C31" s="40"/>
      <c r="D31" t="str">
        <f t="shared" si="21"/>
        <v>Kein Wert eingegeben!</v>
      </c>
      <c r="E31" s="7" t="s">
        <v>59</v>
      </c>
      <c r="F31" s="7"/>
      <c r="G31" s="7" t="s">
        <v>60</v>
      </c>
      <c r="H31" s="28"/>
      <c r="I31" s="7" t="s">
        <v>309</v>
      </c>
      <c r="J31" s="7" t="s">
        <v>310</v>
      </c>
      <c r="K31" s="7" t="s">
        <v>311</v>
      </c>
      <c r="L31" s="7" t="s">
        <v>332</v>
      </c>
      <c r="M31" s="7" t="s">
        <v>333</v>
      </c>
      <c r="N31" s="28"/>
      <c r="O31" s="19">
        <v>0</v>
      </c>
      <c r="P31" s="6"/>
      <c r="Q31" s="20">
        <f t="shared" si="22"/>
        <v>0</v>
      </c>
      <c r="R31" s="6"/>
      <c r="S31" s="20">
        <f t="shared" si="23"/>
        <v>0</v>
      </c>
      <c r="T31" s="19">
        <v>200</v>
      </c>
      <c r="U31" s="20">
        <f t="shared" si="23"/>
        <v>200</v>
      </c>
      <c r="V31" s="6"/>
      <c r="W31" s="20">
        <f t="shared" si="25"/>
        <v>0</v>
      </c>
      <c r="X31" s="19">
        <v>9.9999999999999999E+306</v>
      </c>
      <c r="AD31" s="7"/>
    </row>
    <row r="32" spans="1:30" ht="20" customHeight="1" thickTop="1" x14ac:dyDescent="0.35">
      <c r="AD32" s="7"/>
    </row>
    <row r="33" spans="1:30" ht="20" customHeight="1" thickBot="1" x14ac:dyDescent="0.5">
      <c r="A33" s="5" t="s">
        <v>168</v>
      </c>
      <c r="B33" s="5" t="str">
        <f>$B$1</f>
        <v>Einheit</v>
      </c>
      <c r="C33" s="5" t="str">
        <f>$C$1</f>
        <v>Wert</v>
      </c>
      <c r="D33" s="5" t="str">
        <f>$D$1</f>
        <v>Beurteilung</v>
      </c>
      <c r="I33" s="21" t="str">
        <f>$I$1</f>
        <v>optimal</v>
      </c>
      <c r="J33" s="22" t="str">
        <f>$J$1</f>
        <v>kritisch</v>
      </c>
      <c r="K33" s="33" t="str">
        <f>$K$1</f>
        <v>ungünstig</v>
      </c>
      <c r="L33" s="34" t="str">
        <f>$L$1</f>
        <v>default</v>
      </c>
      <c r="M33" s="35" t="b">
        <f>$M$1</f>
        <v>0</v>
      </c>
      <c r="N33" s="27"/>
      <c r="O33" s="17" t="str">
        <f>$O$1</f>
        <v>G1</v>
      </c>
      <c r="P33" s="17" t="str">
        <f>$P$1</f>
        <v>G2</v>
      </c>
      <c r="Q33" s="16" t="str">
        <f>$Q$1</f>
        <v>G2</v>
      </c>
      <c r="R33" s="16" t="str">
        <f>$R$1</f>
        <v>G3</v>
      </c>
      <c r="S33" s="15" t="str">
        <f>$S$1</f>
        <v>G3</v>
      </c>
      <c r="T33" s="15" t="str">
        <f>$T$1</f>
        <v>G4</v>
      </c>
      <c r="U33" s="16" t="str">
        <f>$U$1</f>
        <v>G4</v>
      </c>
      <c r="V33" s="16" t="str">
        <f>$V$1</f>
        <v>G5</v>
      </c>
      <c r="W33" s="17" t="str">
        <f>$W$1</f>
        <v>G5</v>
      </c>
      <c r="X33" s="17" t="str">
        <f>$X$1</f>
        <v>G6</v>
      </c>
      <c r="AD33" s="7"/>
    </row>
    <row r="34" spans="1:30" ht="20" customHeight="1" thickTop="1" thickBot="1" x14ac:dyDescent="0.4">
      <c r="A34" t="s">
        <v>169</v>
      </c>
      <c r="B34" t="s">
        <v>328</v>
      </c>
      <c r="C34" s="38"/>
      <c r="D34" t="str">
        <f t="shared" ref="D34:D60" si="26">IF(AND(C34=""),L34,IF(AND(C34&gt;=O34,C34&lt;=P34),K34,IF(AND(C34&gt;Q34,C34&lt;=R34),J34,IF(AND(C34&gt;S34,C34&lt;T34),I34,IF(AND(C34&gt;=U34,C34&lt;=V34),J34,IF(AND(C34&gt;=W34,C34&lt;X34),K34,M34))))))</f>
        <v>Kein Wert eingegeben!</v>
      </c>
      <c r="E34" s="7" t="s">
        <v>193</v>
      </c>
      <c r="F34" s="7"/>
      <c r="G34" s="7" t="s">
        <v>194</v>
      </c>
      <c r="H34" s="28"/>
      <c r="I34" s="7" t="s">
        <v>195</v>
      </c>
      <c r="J34" s="7" t="s">
        <v>296</v>
      </c>
      <c r="K34" s="7" t="s">
        <v>297</v>
      </c>
      <c r="L34" s="7" t="s">
        <v>332</v>
      </c>
      <c r="M34" s="7" t="s">
        <v>333</v>
      </c>
      <c r="N34" s="28"/>
      <c r="O34" s="19">
        <v>0</v>
      </c>
      <c r="P34" s="6"/>
      <c r="Q34" s="20">
        <f t="shared" ref="Q34:Q60" si="27">P34</f>
        <v>0</v>
      </c>
      <c r="R34" s="19">
        <v>350</v>
      </c>
      <c r="S34" s="20">
        <f t="shared" ref="S34:S60" si="28">R34</f>
        <v>350</v>
      </c>
      <c r="T34" s="19">
        <v>1000</v>
      </c>
      <c r="U34" s="20">
        <f t="shared" ref="U34:U60" si="29">T34</f>
        <v>1000</v>
      </c>
      <c r="V34" s="6">
        <v>2500</v>
      </c>
      <c r="W34" s="20">
        <f>V34</f>
        <v>2500</v>
      </c>
      <c r="X34" s="19">
        <v>9.9999999999999999E+306</v>
      </c>
      <c r="AD34" s="7"/>
    </row>
    <row r="35" spans="1:30" ht="20" customHeight="1" thickTop="1" thickBot="1" x14ac:dyDescent="0.4">
      <c r="A35" t="s">
        <v>256</v>
      </c>
      <c r="B35" t="s">
        <v>328</v>
      </c>
      <c r="C35" s="38"/>
      <c r="D35" t="str">
        <f t="shared" si="26"/>
        <v>Kein Wert eingegeben!</v>
      </c>
      <c r="E35" s="7"/>
      <c r="F35" s="7"/>
      <c r="G35" s="7"/>
      <c r="H35" s="28"/>
      <c r="I35" s="7" t="s">
        <v>195</v>
      </c>
      <c r="J35" s="7" t="s">
        <v>296</v>
      </c>
      <c r="K35" s="7" t="s">
        <v>297</v>
      </c>
      <c r="L35" s="7" t="s">
        <v>332</v>
      </c>
      <c r="M35" s="7" t="s">
        <v>333</v>
      </c>
      <c r="N35" s="28"/>
      <c r="O35" s="36">
        <v>0</v>
      </c>
      <c r="P35" s="37"/>
      <c r="Q35" s="41">
        <f t="shared" si="27"/>
        <v>0</v>
      </c>
      <c r="R35" s="36"/>
      <c r="S35" s="41">
        <f t="shared" si="28"/>
        <v>0</v>
      </c>
      <c r="T35" s="36"/>
      <c r="U35" s="41"/>
      <c r="V35" s="37"/>
      <c r="W35" s="41"/>
      <c r="X35" s="36">
        <v>9.9999999999999999E+306</v>
      </c>
      <c r="AD35" s="7"/>
    </row>
    <row r="36" spans="1:30" ht="20" customHeight="1" thickTop="1" thickBot="1" x14ac:dyDescent="0.4">
      <c r="A36" t="s">
        <v>170</v>
      </c>
      <c r="B36" t="s">
        <v>328</v>
      </c>
      <c r="C36" s="38"/>
      <c r="D36" t="str">
        <f t="shared" si="26"/>
        <v>Kein Wert eingegeben!</v>
      </c>
      <c r="E36" s="7" t="s">
        <v>193</v>
      </c>
      <c r="F36" s="7"/>
      <c r="G36" s="7" t="s">
        <v>194</v>
      </c>
      <c r="H36" s="28"/>
      <c r="I36" s="7" t="s">
        <v>195</v>
      </c>
      <c r="J36" s="7" t="s">
        <v>296</v>
      </c>
      <c r="K36" s="7" t="s">
        <v>297</v>
      </c>
      <c r="L36" s="7" t="s">
        <v>332</v>
      </c>
      <c r="M36" s="7" t="s">
        <v>333</v>
      </c>
      <c r="N36" s="28"/>
      <c r="O36" s="19">
        <v>0</v>
      </c>
      <c r="P36" s="6"/>
      <c r="Q36" s="20">
        <f t="shared" si="27"/>
        <v>0</v>
      </c>
      <c r="R36" s="19"/>
      <c r="S36" s="20">
        <f t="shared" si="28"/>
        <v>0</v>
      </c>
      <c r="T36" s="19">
        <v>300</v>
      </c>
      <c r="U36" s="20">
        <f t="shared" si="29"/>
        <v>300</v>
      </c>
      <c r="V36" s="6">
        <v>8000</v>
      </c>
      <c r="W36" s="20">
        <f>V36</f>
        <v>8000</v>
      </c>
      <c r="X36" s="19">
        <v>9.9999999999999999E+306</v>
      </c>
      <c r="AD36" s="7"/>
    </row>
    <row r="37" spans="1:30" ht="20" customHeight="1" thickTop="1" thickBot="1" x14ac:dyDescent="0.4">
      <c r="A37" t="s">
        <v>170</v>
      </c>
      <c r="B37" t="s">
        <v>328</v>
      </c>
      <c r="C37" s="38"/>
      <c r="D37" t="str">
        <f t="shared" si="26"/>
        <v>Kein Wert eingegeben!</v>
      </c>
      <c r="E37" s="7" t="s">
        <v>193</v>
      </c>
      <c r="F37" s="7"/>
      <c r="G37" s="7" t="s">
        <v>194</v>
      </c>
      <c r="H37" s="28"/>
      <c r="I37" s="7" t="s">
        <v>195</v>
      </c>
      <c r="J37" s="7" t="s">
        <v>296</v>
      </c>
      <c r="K37" s="7" t="s">
        <v>297</v>
      </c>
      <c r="L37" s="7" t="s">
        <v>332</v>
      </c>
      <c r="M37" s="7" t="s">
        <v>333</v>
      </c>
      <c r="N37" s="28"/>
      <c r="O37" s="19">
        <v>0</v>
      </c>
      <c r="P37" s="6"/>
      <c r="Q37" s="20">
        <f t="shared" si="27"/>
        <v>0</v>
      </c>
      <c r="R37" s="19">
        <v>100</v>
      </c>
      <c r="S37" s="20">
        <f t="shared" si="28"/>
        <v>100</v>
      </c>
      <c r="T37" s="19">
        <v>200</v>
      </c>
      <c r="U37" s="20">
        <f t="shared" si="29"/>
        <v>200</v>
      </c>
      <c r="V37" s="6"/>
      <c r="W37" s="20">
        <f>V37</f>
        <v>0</v>
      </c>
      <c r="X37" s="19">
        <v>9.9999999999999999E+306</v>
      </c>
      <c r="AD37" s="7"/>
    </row>
    <row r="38" spans="1:30" ht="20" customHeight="1" thickTop="1" thickBot="1" x14ac:dyDescent="0.4">
      <c r="A38" t="s">
        <v>181</v>
      </c>
      <c r="B38" t="s">
        <v>328</v>
      </c>
      <c r="C38" s="38"/>
      <c r="D38" t="str">
        <f t="shared" si="26"/>
        <v>Kein Wert eingegeben!</v>
      </c>
      <c r="E38" s="7" t="s">
        <v>193</v>
      </c>
      <c r="F38" s="7"/>
      <c r="G38" s="7" t="s">
        <v>194</v>
      </c>
      <c r="H38" s="28"/>
      <c r="I38" s="7" t="s">
        <v>195</v>
      </c>
      <c r="J38" s="7" t="s">
        <v>296</v>
      </c>
      <c r="K38" s="7" t="s">
        <v>297</v>
      </c>
      <c r="L38" s="7" t="s">
        <v>332</v>
      </c>
      <c r="M38" s="7" t="s">
        <v>333</v>
      </c>
      <c r="N38" s="28"/>
      <c r="O38" s="19">
        <v>0</v>
      </c>
      <c r="P38" s="6"/>
      <c r="Q38" s="20">
        <f t="shared" si="27"/>
        <v>0</v>
      </c>
      <c r="R38" s="19"/>
      <c r="S38" s="20">
        <f t="shared" si="28"/>
        <v>0</v>
      </c>
      <c r="T38" s="19">
        <v>100</v>
      </c>
      <c r="U38" s="20">
        <f t="shared" si="29"/>
        <v>100</v>
      </c>
      <c r="V38" s="6"/>
      <c r="W38" s="20">
        <f>V38</f>
        <v>0</v>
      </c>
      <c r="X38" s="19">
        <v>9.9999999999999999E+306</v>
      </c>
      <c r="AD38" s="7"/>
    </row>
    <row r="39" spans="1:30" ht="20" customHeight="1" thickTop="1" thickBot="1" x14ac:dyDescent="0.4">
      <c r="A39" t="s">
        <v>171</v>
      </c>
      <c r="B39" t="s">
        <v>328</v>
      </c>
      <c r="C39" s="38"/>
      <c r="D39" t="str">
        <f t="shared" si="26"/>
        <v>Kein Wert eingegeben!</v>
      </c>
      <c r="E39" s="7" t="s">
        <v>193</v>
      </c>
      <c r="F39" s="7"/>
      <c r="G39" s="7" t="s">
        <v>194</v>
      </c>
      <c r="H39" s="28"/>
      <c r="I39" s="7" t="s">
        <v>195</v>
      </c>
      <c r="J39" s="7" t="s">
        <v>296</v>
      </c>
      <c r="K39" s="7" t="s">
        <v>297</v>
      </c>
      <c r="L39" s="7" t="s">
        <v>332</v>
      </c>
      <c r="M39" s="7" t="s">
        <v>333</v>
      </c>
      <c r="N39" s="28"/>
      <c r="O39" s="19">
        <v>0</v>
      </c>
      <c r="P39" s="6"/>
      <c r="Q39" s="20">
        <f t="shared" si="27"/>
        <v>0</v>
      </c>
      <c r="R39" s="19">
        <v>0.1</v>
      </c>
      <c r="S39" s="20">
        <f t="shared" si="28"/>
        <v>0.1</v>
      </c>
      <c r="T39" s="19">
        <v>10</v>
      </c>
      <c r="U39" s="20">
        <f t="shared" si="29"/>
        <v>10</v>
      </c>
      <c r="V39" s="6"/>
      <c r="W39" s="20">
        <f>V39</f>
        <v>0</v>
      </c>
      <c r="X39" s="19">
        <v>9.9999999999999999E+306</v>
      </c>
      <c r="AD39" s="7"/>
    </row>
    <row r="40" spans="1:30" ht="20" customHeight="1" thickTop="1" thickBot="1" x14ac:dyDescent="0.4">
      <c r="A40" t="s">
        <v>171</v>
      </c>
      <c r="B40" t="s">
        <v>330</v>
      </c>
      <c r="C40" s="38"/>
      <c r="D40" t="str">
        <f t="shared" si="26"/>
        <v>Kein Wert eingegeben!</v>
      </c>
      <c r="E40" s="7" t="s">
        <v>193</v>
      </c>
      <c r="F40" s="7"/>
      <c r="G40" s="7" t="s">
        <v>194</v>
      </c>
      <c r="H40" s="28"/>
      <c r="I40" s="7" t="s">
        <v>195</v>
      </c>
      <c r="J40" s="7" t="s">
        <v>296</v>
      </c>
      <c r="K40" s="7" t="s">
        <v>297</v>
      </c>
      <c r="L40" s="7" t="s">
        <v>332</v>
      </c>
      <c r="M40" s="7" t="s">
        <v>333</v>
      </c>
      <c r="N40" s="28"/>
      <c r="O40" s="19">
        <v>0</v>
      </c>
      <c r="P40" s="6"/>
      <c r="Q40" s="20">
        <f t="shared" si="27"/>
        <v>0</v>
      </c>
      <c r="R40" s="19">
        <v>750</v>
      </c>
      <c r="S40" s="20">
        <f t="shared" si="28"/>
        <v>750</v>
      </c>
      <c r="T40" s="19">
        <v>5000</v>
      </c>
      <c r="U40" s="20">
        <f t="shared" si="29"/>
        <v>5000</v>
      </c>
      <c r="V40" s="6"/>
      <c r="W40" s="20"/>
      <c r="X40" s="19">
        <v>9.9999999999999999E+306</v>
      </c>
      <c r="AD40" s="7" t="s">
        <v>192</v>
      </c>
    </row>
    <row r="41" spans="1:30" ht="20" customHeight="1" thickTop="1" thickBot="1" x14ac:dyDescent="0.4">
      <c r="A41" t="s">
        <v>172</v>
      </c>
      <c r="B41" t="s">
        <v>328</v>
      </c>
      <c r="C41" s="38"/>
      <c r="D41" t="str">
        <f t="shared" si="26"/>
        <v>Kein Wert eingegeben!</v>
      </c>
      <c r="E41" s="7" t="s">
        <v>193</v>
      </c>
      <c r="F41" s="7"/>
      <c r="G41" s="7" t="s">
        <v>194</v>
      </c>
      <c r="H41" s="28"/>
      <c r="I41" s="7" t="s">
        <v>195</v>
      </c>
      <c r="J41" s="7" t="s">
        <v>296</v>
      </c>
      <c r="K41" s="7" t="s">
        <v>297</v>
      </c>
      <c r="L41" s="7" t="s">
        <v>332</v>
      </c>
      <c r="M41" s="7" t="s">
        <v>333</v>
      </c>
      <c r="N41" s="28"/>
      <c r="O41" s="19">
        <v>0</v>
      </c>
      <c r="P41" s="6"/>
      <c r="Q41" s="20">
        <f t="shared" si="27"/>
        <v>0</v>
      </c>
      <c r="R41" s="19"/>
      <c r="S41" s="20">
        <f t="shared" si="28"/>
        <v>0</v>
      </c>
      <c r="T41" s="19">
        <v>400</v>
      </c>
      <c r="U41" s="20">
        <f t="shared" si="29"/>
        <v>400</v>
      </c>
      <c r="V41" s="6"/>
      <c r="W41" s="20">
        <f>V41</f>
        <v>0</v>
      </c>
      <c r="X41" s="19">
        <v>9.9999999999999999E+306</v>
      </c>
      <c r="AD41" s="7"/>
    </row>
    <row r="42" spans="1:30" ht="20" customHeight="1" thickTop="1" thickBot="1" x14ac:dyDescent="0.4">
      <c r="A42" t="s">
        <v>173</v>
      </c>
      <c r="B42" t="s">
        <v>328</v>
      </c>
      <c r="C42" s="38"/>
      <c r="D42" t="str">
        <f t="shared" si="26"/>
        <v>Kein Wert eingegeben!</v>
      </c>
      <c r="E42" s="7" t="s">
        <v>193</v>
      </c>
      <c r="F42" s="7"/>
      <c r="G42" s="7" t="s">
        <v>194</v>
      </c>
      <c r="H42" s="28"/>
      <c r="I42" s="7" t="s">
        <v>195</v>
      </c>
      <c r="J42" s="7" t="s">
        <v>296</v>
      </c>
      <c r="K42" s="7" t="s">
        <v>297</v>
      </c>
      <c r="L42" s="7" t="s">
        <v>332</v>
      </c>
      <c r="M42" s="7" t="s">
        <v>333</v>
      </c>
      <c r="N42" s="28"/>
      <c r="O42" s="19">
        <v>0</v>
      </c>
      <c r="P42" s="6"/>
      <c r="Q42" s="20">
        <f t="shared" si="27"/>
        <v>0</v>
      </c>
      <c r="R42" s="19">
        <v>3.0000000000000001E-3</v>
      </c>
      <c r="S42" s="20">
        <f t="shared" si="28"/>
        <v>3.0000000000000001E-3</v>
      </c>
      <c r="T42" s="19">
        <v>10</v>
      </c>
      <c r="U42" s="20">
        <f t="shared" si="29"/>
        <v>10</v>
      </c>
      <c r="V42" s="6"/>
      <c r="W42" s="20">
        <f>V42</f>
        <v>0</v>
      </c>
      <c r="X42" s="19">
        <v>9.9999999999999999E+306</v>
      </c>
      <c r="AD42" s="7"/>
    </row>
    <row r="43" spans="1:30" ht="20" customHeight="1" thickTop="1" thickBot="1" x14ac:dyDescent="0.4">
      <c r="A43" t="s">
        <v>173</v>
      </c>
      <c r="B43" t="s">
        <v>330</v>
      </c>
      <c r="C43" s="38"/>
      <c r="D43" t="str">
        <f>IF(AND(C43=""),L43,IF(AND(C43&gt;=O43,C43&lt;=P43),K43,IF(AND(C43&gt;Q43,C43&lt;=R43),J43,IF(AND(C43&gt;S43,C43&lt;T43),I43,IF(AND(C43&gt;=U43,C43&lt;=V43),J43,IF(AND(C43&gt;=W43,C43&lt;X43),K43,M43))))))</f>
        <v>Kein Wert eingegeben!</v>
      </c>
      <c r="E43" s="7" t="s">
        <v>193</v>
      </c>
      <c r="F43" s="7"/>
      <c r="G43" s="7" t="s">
        <v>194</v>
      </c>
      <c r="H43" s="28"/>
      <c r="I43" s="7" t="s">
        <v>195</v>
      </c>
      <c r="J43" s="7" t="s">
        <v>296</v>
      </c>
      <c r="K43" s="7" t="s">
        <v>297</v>
      </c>
      <c r="L43" s="7" t="s">
        <v>332</v>
      </c>
      <c r="M43" s="7" t="s">
        <v>333</v>
      </c>
      <c r="N43" s="28"/>
      <c r="O43" s="19">
        <v>0</v>
      </c>
      <c r="P43" s="6"/>
      <c r="Q43" s="20">
        <f t="shared" si="27"/>
        <v>0</v>
      </c>
      <c r="R43" s="19">
        <v>0.4</v>
      </c>
      <c r="S43" s="20">
        <f t="shared" si="28"/>
        <v>0.4</v>
      </c>
      <c r="T43" s="19">
        <v>10</v>
      </c>
      <c r="U43" s="20">
        <f t="shared" si="29"/>
        <v>10</v>
      </c>
      <c r="V43" s="6"/>
      <c r="W43" s="20"/>
      <c r="X43" s="19">
        <v>9.9999999999999999E+306</v>
      </c>
      <c r="AD43" s="7" t="s">
        <v>184</v>
      </c>
    </row>
    <row r="44" spans="1:30" ht="20" customHeight="1" thickTop="1" thickBot="1" x14ac:dyDescent="0.4">
      <c r="A44" t="s">
        <v>179</v>
      </c>
      <c r="B44" t="s">
        <v>328</v>
      </c>
      <c r="C44" s="38"/>
      <c r="D44" t="str">
        <f t="shared" si="26"/>
        <v>Kein Wert eingegeben!</v>
      </c>
      <c r="E44" s="7" t="s">
        <v>193</v>
      </c>
      <c r="F44" s="7"/>
      <c r="G44" s="7" t="s">
        <v>194</v>
      </c>
      <c r="H44" s="28"/>
      <c r="I44" s="7" t="s">
        <v>195</v>
      </c>
      <c r="J44" s="7" t="s">
        <v>296</v>
      </c>
      <c r="K44" s="7" t="s">
        <v>297</v>
      </c>
      <c r="L44" s="7" t="s">
        <v>332</v>
      </c>
      <c r="M44" s="7" t="s">
        <v>333</v>
      </c>
      <c r="N44" s="28"/>
      <c r="O44" s="19">
        <v>0</v>
      </c>
      <c r="P44" s="6"/>
      <c r="Q44" s="20">
        <f t="shared" si="27"/>
        <v>0</v>
      </c>
      <c r="R44" s="19"/>
      <c r="S44" s="20">
        <f t="shared" si="28"/>
        <v>0</v>
      </c>
      <c r="T44" s="19">
        <v>40</v>
      </c>
      <c r="U44" s="20">
        <f t="shared" si="29"/>
        <v>40</v>
      </c>
      <c r="V44" s="6"/>
      <c r="W44" s="20">
        <f>V44</f>
        <v>0</v>
      </c>
      <c r="X44" s="19">
        <v>9.9999999999999999E+306</v>
      </c>
      <c r="AD44" s="7"/>
    </row>
    <row r="45" spans="1:30" ht="20" customHeight="1" thickTop="1" thickBot="1" x14ac:dyDescent="0.4">
      <c r="A45" t="s">
        <v>179</v>
      </c>
      <c r="B45" t="s">
        <v>330</v>
      </c>
      <c r="C45" s="38"/>
      <c r="D45" t="str">
        <f t="shared" si="26"/>
        <v>Kein Wert eingegeben!</v>
      </c>
      <c r="E45" s="7" t="s">
        <v>193</v>
      </c>
      <c r="F45" s="7"/>
      <c r="G45" s="7" t="s">
        <v>194</v>
      </c>
      <c r="H45" s="28"/>
      <c r="I45" s="7" t="s">
        <v>195</v>
      </c>
      <c r="J45" s="7" t="s">
        <v>296</v>
      </c>
      <c r="K45" s="7" t="s">
        <v>297</v>
      </c>
      <c r="L45" s="7" t="s">
        <v>332</v>
      </c>
      <c r="M45" s="7" t="s">
        <v>333</v>
      </c>
      <c r="N45" s="28"/>
      <c r="O45" s="19">
        <v>0</v>
      </c>
      <c r="P45" s="6"/>
      <c r="Q45" s="20">
        <f t="shared" si="27"/>
        <v>0</v>
      </c>
      <c r="R45" s="19">
        <v>10</v>
      </c>
      <c r="S45" s="20">
        <f t="shared" si="28"/>
        <v>10</v>
      </c>
      <c r="T45" s="19">
        <v>80</v>
      </c>
      <c r="U45" s="20">
        <f t="shared" si="29"/>
        <v>80</v>
      </c>
      <c r="V45" s="6"/>
      <c r="W45" s="20"/>
      <c r="X45" s="19">
        <v>9.9999999999999999E+306</v>
      </c>
      <c r="AC45" s="25"/>
      <c r="AD45" s="7" t="s">
        <v>191</v>
      </c>
    </row>
    <row r="46" spans="1:30" ht="20" customHeight="1" thickTop="1" thickBot="1" x14ac:dyDescent="0.4">
      <c r="A46" t="s">
        <v>182</v>
      </c>
      <c r="B46" t="s">
        <v>328</v>
      </c>
      <c r="C46" s="38"/>
      <c r="D46" t="str">
        <f t="shared" si="26"/>
        <v>Kein Wert eingegeben!</v>
      </c>
      <c r="E46" s="7" t="s">
        <v>193</v>
      </c>
      <c r="F46" s="7"/>
      <c r="G46" s="7" t="s">
        <v>194</v>
      </c>
      <c r="H46" s="28"/>
      <c r="I46" s="7" t="s">
        <v>195</v>
      </c>
      <c r="J46" s="7" t="s">
        <v>296</v>
      </c>
      <c r="K46" s="7" t="s">
        <v>297</v>
      </c>
      <c r="L46" s="7" t="s">
        <v>332</v>
      </c>
      <c r="M46" s="7" t="s">
        <v>333</v>
      </c>
      <c r="N46" s="28"/>
      <c r="O46" s="19">
        <v>0</v>
      </c>
      <c r="P46" s="6"/>
      <c r="Q46" s="20">
        <f t="shared" si="27"/>
        <v>0</v>
      </c>
      <c r="R46" s="19">
        <v>400</v>
      </c>
      <c r="S46" s="20">
        <f t="shared" si="28"/>
        <v>400</v>
      </c>
      <c r="T46" s="19">
        <v>720</v>
      </c>
      <c r="U46" s="20">
        <f t="shared" si="29"/>
        <v>720</v>
      </c>
      <c r="V46" s="6"/>
      <c r="W46" s="20">
        <f>V46</f>
        <v>0</v>
      </c>
      <c r="X46" s="19">
        <v>9.9999999999999999E+306</v>
      </c>
      <c r="AD46" s="7"/>
    </row>
    <row r="47" spans="1:30" ht="20" customHeight="1" thickTop="1" thickBot="1" x14ac:dyDescent="0.4">
      <c r="A47" t="s">
        <v>174</v>
      </c>
      <c r="B47" t="s">
        <v>328</v>
      </c>
      <c r="C47" s="38"/>
      <c r="D47" t="str">
        <f t="shared" si="26"/>
        <v>Kein Wert eingegeben!</v>
      </c>
      <c r="E47" s="7" t="s">
        <v>193</v>
      </c>
      <c r="F47" s="7"/>
      <c r="G47" s="7" t="s">
        <v>194</v>
      </c>
      <c r="H47" s="28"/>
      <c r="I47" s="7" t="s">
        <v>195</v>
      </c>
      <c r="J47" s="7" t="s">
        <v>296</v>
      </c>
      <c r="K47" s="7" t="s">
        <v>297</v>
      </c>
      <c r="L47" s="7" t="s">
        <v>332</v>
      </c>
      <c r="M47" s="7" t="s">
        <v>333</v>
      </c>
      <c r="N47" s="28"/>
      <c r="O47" s="19">
        <v>0</v>
      </c>
      <c r="P47" s="6"/>
      <c r="Q47" s="20">
        <f t="shared" si="27"/>
        <v>0</v>
      </c>
      <c r="R47" s="19">
        <v>5.0000000000000001E-3</v>
      </c>
      <c r="S47" s="20">
        <f t="shared" si="28"/>
        <v>5.0000000000000001E-3</v>
      </c>
      <c r="T47" s="19">
        <v>50</v>
      </c>
      <c r="U47" s="20">
        <f t="shared" si="29"/>
        <v>50</v>
      </c>
      <c r="V47" s="6"/>
      <c r="W47" s="20">
        <f>V47</f>
        <v>0</v>
      </c>
      <c r="X47" s="19">
        <v>9.9999999999999999E+306</v>
      </c>
      <c r="AD47" s="7"/>
    </row>
    <row r="48" spans="1:30" ht="20" customHeight="1" thickTop="1" thickBot="1" x14ac:dyDescent="0.4">
      <c r="A48" t="s">
        <v>174</v>
      </c>
      <c r="B48" t="s">
        <v>330</v>
      </c>
      <c r="C48" s="38"/>
      <c r="D48" t="str">
        <f t="shared" si="26"/>
        <v>Kein Wert eingegeben!</v>
      </c>
      <c r="E48" s="7" t="s">
        <v>193</v>
      </c>
      <c r="F48" s="7"/>
      <c r="G48" s="7" t="s">
        <v>194</v>
      </c>
      <c r="H48" s="28"/>
      <c r="I48" s="7" t="s">
        <v>195</v>
      </c>
      <c r="J48" s="7" t="s">
        <v>296</v>
      </c>
      <c r="K48" s="7" t="s">
        <v>297</v>
      </c>
      <c r="L48" s="7" t="s">
        <v>332</v>
      </c>
      <c r="M48" s="7" t="s">
        <v>333</v>
      </c>
      <c r="N48" s="28"/>
      <c r="O48" s="19">
        <v>0</v>
      </c>
      <c r="P48" s="6"/>
      <c r="Q48" s="20">
        <f t="shared" si="27"/>
        <v>0</v>
      </c>
      <c r="R48" s="19">
        <v>100</v>
      </c>
      <c r="S48" s="20">
        <f t="shared" si="28"/>
        <v>100</v>
      </c>
      <c r="T48" s="19">
        <v>1500</v>
      </c>
      <c r="U48" s="20">
        <f t="shared" si="29"/>
        <v>1500</v>
      </c>
      <c r="V48" s="6"/>
      <c r="W48" s="20"/>
      <c r="X48" s="19">
        <v>9.9999999999999999E+306</v>
      </c>
      <c r="AD48" s="7" t="s">
        <v>190</v>
      </c>
    </row>
    <row r="49" spans="1:30" ht="20" customHeight="1" thickTop="1" thickBot="1" x14ac:dyDescent="0.4">
      <c r="A49" t="s">
        <v>175</v>
      </c>
      <c r="B49" t="s">
        <v>328</v>
      </c>
      <c r="C49" s="38"/>
      <c r="D49" t="str">
        <f t="shared" si="26"/>
        <v>Kein Wert eingegeben!</v>
      </c>
      <c r="E49" s="7" t="s">
        <v>193</v>
      </c>
      <c r="F49" s="7"/>
      <c r="G49" s="7" t="s">
        <v>194</v>
      </c>
      <c r="H49" s="28"/>
      <c r="I49" s="7" t="s">
        <v>195</v>
      </c>
      <c r="J49" s="7" t="s">
        <v>296</v>
      </c>
      <c r="K49" s="7" t="s">
        <v>297</v>
      </c>
      <c r="L49" s="7" t="s">
        <v>332</v>
      </c>
      <c r="M49" s="7" t="s">
        <v>333</v>
      </c>
      <c r="N49" s="28"/>
      <c r="O49" s="19">
        <v>0</v>
      </c>
      <c r="P49" s="6"/>
      <c r="Q49" s="20">
        <f t="shared" si="27"/>
        <v>0</v>
      </c>
      <c r="R49" s="19">
        <v>5.0000000000000001E-3</v>
      </c>
      <c r="S49" s="20">
        <f t="shared" si="28"/>
        <v>5.0000000000000001E-3</v>
      </c>
      <c r="T49" s="19">
        <v>0.2</v>
      </c>
      <c r="U49" s="20">
        <f t="shared" si="29"/>
        <v>0.2</v>
      </c>
      <c r="V49" s="6"/>
      <c r="W49" s="20">
        <f>V49</f>
        <v>0</v>
      </c>
      <c r="X49" s="19">
        <v>9.9999999999999999E+306</v>
      </c>
      <c r="AD49" s="7"/>
    </row>
    <row r="50" spans="1:30" ht="20" customHeight="1" thickTop="1" thickBot="1" x14ac:dyDescent="0.4">
      <c r="A50" t="s">
        <v>175</v>
      </c>
      <c r="B50" t="s">
        <v>330</v>
      </c>
      <c r="C50" s="38"/>
      <c r="D50" t="str">
        <f t="shared" si="26"/>
        <v>Kein Wert eingegeben!</v>
      </c>
      <c r="E50" s="7" t="s">
        <v>193</v>
      </c>
      <c r="F50" s="7"/>
      <c r="G50" s="7" t="s">
        <v>194</v>
      </c>
      <c r="H50" s="28"/>
      <c r="I50" s="7" t="s">
        <v>195</v>
      </c>
      <c r="J50" s="7" t="s">
        <v>296</v>
      </c>
      <c r="K50" s="7" t="s">
        <v>297</v>
      </c>
      <c r="L50" s="7" t="s">
        <v>332</v>
      </c>
      <c r="M50" s="7" t="s">
        <v>333</v>
      </c>
      <c r="N50" s="28"/>
      <c r="O50" s="19">
        <v>0</v>
      </c>
      <c r="P50" s="6"/>
      <c r="Q50" s="20">
        <f t="shared" si="27"/>
        <v>0</v>
      </c>
      <c r="R50" s="19">
        <v>0.05</v>
      </c>
      <c r="S50" s="20">
        <f t="shared" si="28"/>
        <v>0.05</v>
      </c>
      <c r="T50" s="19">
        <v>16</v>
      </c>
      <c r="U50" s="20">
        <f t="shared" si="29"/>
        <v>16</v>
      </c>
      <c r="V50" s="6"/>
      <c r="W50" s="20"/>
      <c r="X50" s="19">
        <v>9.9999999999999999E+306</v>
      </c>
      <c r="AD50" s="7" t="s">
        <v>185</v>
      </c>
    </row>
    <row r="51" spans="1:30" ht="20" customHeight="1" thickTop="1" thickBot="1" x14ac:dyDescent="0.4">
      <c r="A51" t="s">
        <v>176</v>
      </c>
      <c r="B51" t="s">
        <v>328</v>
      </c>
      <c r="C51" s="38"/>
      <c r="D51" t="str">
        <f t="shared" si="26"/>
        <v>Kein Wert eingegeben!</v>
      </c>
      <c r="E51" s="7" t="s">
        <v>193</v>
      </c>
      <c r="F51" s="7"/>
      <c r="G51" s="7" t="s">
        <v>194</v>
      </c>
      <c r="H51" s="28"/>
      <c r="I51" s="7" t="s">
        <v>195</v>
      </c>
      <c r="J51" s="7" t="s">
        <v>296</v>
      </c>
      <c r="K51" s="7" t="s">
        <v>297</v>
      </c>
      <c r="L51" s="7" t="s">
        <v>332</v>
      </c>
      <c r="M51" s="7" t="s">
        <v>333</v>
      </c>
      <c r="N51" s="28"/>
      <c r="O51" s="19">
        <v>0</v>
      </c>
      <c r="P51" s="6"/>
      <c r="Q51" s="20">
        <f t="shared" si="27"/>
        <v>0</v>
      </c>
      <c r="R51" s="19">
        <v>100</v>
      </c>
      <c r="S51" s="20">
        <f t="shared" si="28"/>
        <v>100</v>
      </c>
      <c r="T51" s="19">
        <v>350</v>
      </c>
      <c r="U51" s="20">
        <f t="shared" si="29"/>
        <v>350</v>
      </c>
      <c r="V51" s="6">
        <v>53000</v>
      </c>
      <c r="W51" s="20">
        <f>V51</f>
        <v>53000</v>
      </c>
      <c r="X51" s="19">
        <v>9.9999999999999999E+306</v>
      </c>
      <c r="AD51" s="7"/>
    </row>
    <row r="52" spans="1:30" ht="20" customHeight="1" thickTop="1" thickBot="1" x14ac:dyDescent="0.4">
      <c r="A52" t="s">
        <v>177</v>
      </c>
      <c r="B52" t="s">
        <v>328</v>
      </c>
      <c r="C52" s="38"/>
      <c r="D52" t="str">
        <f t="shared" si="26"/>
        <v>Kein Wert eingegeben!</v>
      </c>
      <c r="E52" s="7" t="s">
        <v>193</v>
      </c>
      <c r="F52" s="7"/>
      <c r="G52" s="7" t="s">
        <v>194</v>
      </c>
      <c r="H52" s="28"/>
      <c r="I52" s="7" t="s">
        <v>195</v>
      </c>
      <c r="J52" s="7" t="s">
        <v>296</v>
      </c>
      <c r="K52" s="7" t="s">
        <v>297</v>
      </c>
      <c r="L52" s="7" t="s">
        <v>332</v>
      </c>
      <c r="M52" s="7" t="s">
        <v>333</v>
      </c>
      <c r="N52" s="28"/>
      <c r="O52" s="19">
        <v>0</v>
      </c>
      <c r="P52" s="6"/>
      <c r="Q52" s="20">
        <f t="shared" si="27"/>
        <v>0</v>
      </c>
      <c r="R52" s="19">
        <v>5.0000000000000001E-3</v>
      </c>
      <c r="S52" s="20">
        <f t="shared" si="28"/>
        <v>5.0000000000000001E-3</v>
      </c>
      <c r="T52" s="19">
        <v>15</v>
      </c>
      <c r="U52" s="20">
        <f t="shared" si="29"/>
        <v>15</v>
      </c>
      <c r="V52" s="6"/>
      <c r="W52" s="20">
        <f>V52</f>
        <v>0</v>
      </c>
      <c r="X52" s="19">
        <v>9.9999999999999999E+306</v>
      </c>
      <c r="AD52" s="7"/>
    </row>
    <row r="53" spans="1:30" ht="20" customHeight="1" thickTop="1" thickBot="1" x14ac:dyDescent="0.4">
      <c r="A53" t="s">
        <v>177</v>
      </c>
      <c r="B53" t="s">
        <v>330</v>
      </c>
      <c r="C53" s="38"/>
      <c r="D53" t="str">
        <f t="shared" si="26"/>
        <v>Kein Wert eingegeben!</v>
      </c>
      <c r="E53" s="7" t="s">
        <v>193</v>
      </c>
      <c r="F53" s="7"/>
      <c r="G53" s="7" t="s">
        <v>194</v>
      </c>
      <c r="H53" s="28"/>
      <c r="I53" s="7" t="s">
        <v>195</v>
      </c>
      <c r="J53" s="7" t="s">
        <v>296</v>
      </c>
      <c r="K53" s="7" t="s">
        <v>297</v>
      </c>
      <c r="L53" s="7" t="s">
        <v>332</v>
      </c>
      <c r="M53" s="7" t="s">
        <v>333</v>
      </c>
      <c r="N53" s="28"/>
      <c r="O53" s="19">
        <v>0</v>
      </c>
      <c r="P53" s="6"/>
      <c r="Q53" s="20">
        <f t="shared" si="27"/>
        <v>0</v>
      </c>
      <c r="R53" s="19">
        <v>4</v>
      </c>
      <c r="S53" s="20">
        <f t="shared" si="28"/>
        <v>4</v>
      </c>
      <c r="T53" s="19">
        <v>30</v>
      </c>
      <c r="U53" s="20">
        <f t="shared" si="29"/>
        <v>30</v>
      </c>
      <c r="V53" s="6"/>
      <c r="W53" s="20"/>
      <c r="X53" s="19">
        <v>9.9999999999999999E+306</v>
      </c>
      <c r="AC53" s="25"/>
      <c r="AD53" s="7" t="s">
        <v>186</v>
      </c>
    </row>
    <row r="54" spans="1:30" ht="20" customHeight="1" thickTop="1" thickBot="1" x14ac:dyDescent="0.4">
      <c r="A54" t="s">
        <v>255</v>
      </c>
      <c r="B54" t="s">
        <v>328</v>
      </c>
      <c r="C54" s="38"/>
      <c r="D54" t="str">
        <f t="shared" si="26"/>
        <v>Kein Wert eingegeben!</v>
      </c>
      <c r="E54" s="7"/>
      <c r="F54" s="7"/>
      <c r="G54" s="7"/>
      <c r="H54" s="28"/>
      <c r="I54" s="7" t="s">
        <v>195</v>
      </c>
      <c r="J54" s="7" t="s">
        <v>296</v>
      </c>
      <c r="K54" s="7" t="s">
        <v>297</v>
      </c>
      <c r="L54" s="7" t="s">
        <v>332</v>
      </c>
      <c r="M54" s="7" t="s">
        <v>333</v>
      </c>
      <c r="N54" s="28"/>
      <c r="O54" s="19">
        <v>0</v>
      </c>
      <c r="P54" s="37"/>
      <c r="Q54" s="41">
        <f t="shared" si="27"/>
        <v>0</v>
      </c>
      <c r="R54" s="36"/>
      <c r="S54" s="41">
        <f t="shared" si="28"/>
        <v>0</v>
      </c>
      <c r="T54" s="36"/>
      <c r="U54" s="41"/>
      <c r="V54" s="37"/>
      <c r="W54" s="41"/>
      <c r="X54" s="19">
        <v>9.9999999999999999E+306</v>
      </c>
      <c r="AC54" s="25"/>
      <c r="AD54" s="7"/>
    </row>
    <row r="55" spans="1:30" ht="20" customHeight="1" thickTop="1" thickBot="1" x14ac:dyDescent="0.4">
      <c r="A55" t="s">
        <v>178</v>
      </c>
      <c r="B55" t="s">
        <v>328</v>
      </c>
      <c r="C55" s="38"/>
      <c r="D55" t="str">
        <f t="shared" si="26"/>
        <v>Kein Wert eingegeben!</v>
      </c>
      <c r="E55" s="7" t="s">
        <v>193</v>
      </c>
      <c r="F55" s="7"/>
      <c r="G55" s="7" t="s">
        <v>194</v>
      </c>
      <c r="H55" s="28"/>
      <c r="I55" s="7" t="s">
        <v>195</v>
      </c>
      <c r="J55" s="7" t="s">
        <v>296</v>
      </c>
      <c r="K55" s="7" t="s">
        <v>297</v>
      </c>
      <c r="L55" s="7" t="s">
        <v>332</v>
      </c>
      <c r="M55" s="7" t="s">
        <v>333</v>
      </c>
      <c r="N55" s="28"/>
      <c r="O55" s="19">
        <v>0</v>
      </c>
      <c r="P55" s="6"/>
      <c r="Q55" s="20">
        <f t="shared" si="27"/>
        <v>0</v>
      </c>
      <c r="R55" s="19">
        <v>8.0000000000000002E-3</v>
      </c>
      <c r="S55" s="20">
        <f t="shared" si="28"/>
        <v>8.0000000000000002E-3</v>
      </c>
      <c r="T55" s="19">
        <v>0.2</v>
      </c>
      <c r="U55" s="20">
        <f t="shared" si="29"/>
        <v>0.2</v>
      </c>
      <c r="V55" s="6"/>
      <c r="W55" s="20">
        <f>V55</f>
        <v>0</v>
      </c>
      <c r="X55" s="19">
        <v>9.9999999999999999E+306</v>
      </c>
      <c r="AD55" s="7"/>
    </row>
    <row r="56" spans="1:30" ht="20" customHeight="1" thickTop="1" thickBot="1" x14ac:dyDescent="0.4">
      <c r="A56" t="s">
        <v>178</v>
      </c>
      <c r="B56" t="s">
        <v>330</v>
      </c>
      <c r="C56" s="38"/>
      <c r="D56" t="str">
        <f t="shared" si="26"/>
        <v>Kein Wert eingegeben!</v>
      </c>
      <c r="E56" s="7" t="s">
        <v>193</v>
      </c>
      <c r="F56" s="7"/>
      <c r="G56" s="7" t="s">
        <v>194</v>
      </c>
      <c r="H56" s="28"/>
      <c r="I56" s="7" t="s">
        <v>195</v>
      </c>
      <c r="J56" s="7" t="s">
        <v>296</v>
      </c>
      <c r="K56" s="7" t="s">
        <v>297</v>
      </c>
      <c r="L56" s="7" t="s">
        <v>332</v>
      </c>
      <c r="M56" s="7" t="s">
        <v>333</v>
      </c>
      <c r="N56" s="28"/>
      <c r="O56" s="19">
        <v>0</v>
      </c>
      <c r="P56" s="6"/>
      <c r="Q56" s="20">
        <f t="shared" si="27"/>
        <v>0</v>
      </c>
      <c r="R56" s="19">
        <v>0.05</v>
      </c>
      <c r="S56" s="20">
        <f t="shared" si="28"/>
        <v>0.05</v>
      </c>
      <c r="T56" s="19">
        <v>4</v>
      </c>
      <c r="U56" s="20">
        <f t="shared" si="29"/>
        <v>4</v>
      </c>
      <c r="V56" s="6"/>
      <c r="W56" s="20"/>
      <c r="X56" s="19">
        <v>9.9999999999999999E+306</v>
      </c>
      <c r="AD56" s="7" t="s">
        <v>187</v>
      </c>
    </row>
    <row r="57" spans="1:30" ht="20" customHeight="1" thickTop="1" thickBot="1" x14ac:dyDescent="0.4">
      <c r="A57" t="s">
        <v>183</v>
      </c>
      <c r="B57" t="s">
        <v>328</v>
      </c>
      <c r="C57" s="38"/>
      <c r="D57" t="str">
        <f t="shared" si="26"/>
        <v>Kein Wert eingegeben!</v>
      </c>
      <c r="E57" s="7" t="s">
        <v>193</v>
      </c>
      <c r="F57" s="7"/>
      <c r="G57" s="7" t="s">
        <v>194</v>
      </c>
      <c r="H57" s="28"/>
      <c r="I57" s="7" t="s">
        <v>195</v>
      </c>
      <c r="J57" s="7" t="s">
        <v>296</v>
      </c>
      <c r="K57" s="7" t="s">
        <v>297</v>
      </c>
      <c r="L57" s="7" t="s">
        <v>332</v>
      </c>
      <c r="M57" s="7" t="s">
        <v>333</v>
      </c>
      <c r="N57" s="28"/>
      <c r="O57" s="19">
        <v>0</v>
      </c>
      <c r="P57" s="6"/>
      <c r="Q57" s="20">
        <f t="shared" si="27"/>
        <v>0</v>
      </c>
      <c r="R57" s="19">
        <v>0.1</v>
      </c>
      <c r="S57" s="20">
        <f t="shared" si="28"/>
        <v>0.1</v>
      </c>
      <c r="T57" s="19">
        <v>30</v>
      </c>
      <c r="U57" s="20">
        <f t="shared" si="29"/>
        <v>30</v>
      </c>
      <c r="V57" s="6"/>
      <c r="W57" s="20"/>
      <c r="X57" s="19">
        <v>9.9999999999999999E+306</v>
      </c>
      <c r="AD57" s="7"/>
    </row>
    <row r="58" spans="1:30" ht="20" customHeight="1" thickTop="1" thickBot="1" x14ac:dyDescent="0.4">
      <c r="A58" t="s">
        <v>183</v>
      </c>
      <c r="B58" t="s">
        <v>330</v>
      </c>
      <c r="C58" s="38"/>
      <c r="D58" t="str">
        <f t="shared" si="26"/>
        <v>Kein Wert eingegeben!</v>
      </c>
      <c r="E58" s="7" t="s">
        <v>193</v>
      </c>
      <c r="F58" s="7"/>
      <c r="G58" s="7" t="s">
        <v>194</v>
      </c>
      <c r="H58" s="28"/>
      <c r="I58" s="7" t="s">
        <v>195</v>
      </c>
      <c r="J58" s="7" t="s">
        <v>296</v>
      </c>
      <c r="K58" s="7" t="s">
        <v>297</v>
      </c>
      <c r="L58" s="7" t="s">
        <v>332</v>
      </c>
      <c r="M58" s="7" t="s">
        <v>333</v>
      </c>
      <c r="N58" s="28"/>
      <c r="O58" s="19">
        <v>0</v>
      </c>
      <c r="P58" s="6"/>
      <c r="Q58" s="20">
        <f t="shared" si="27"/>
        <v>0</v>
      </c>
      <c r="R58" s="19">
        <v>0.1</v>
      </c>
      <c r="S58" s="20">
        <f t="shared" si="28"/>
        <v>0.1</v>
      </c>
      <c r="T58" s="19">
        <v>30</v>
      </c>
      <c r="U58" s="20">
        <f t="shared" si="29"/>
        <v>30</v>
      </c>
      <c r="V58" s="6"/>
      <c r="W58" s="20"/>
      <c r="X58" s="19">
        <v>9.9999999999999999E+306</v>
      </c>
      <c r="AD58" s="7" t="s">
        <v>188</v>
      </c>
    </row>
    <row r="59" spans="1:30" ht="20" customHeight="1" thickTop="1" thickBot="1" x14ac:dyDescent="0.4">
      <c r="A59" t="s">
        <v>180</v>
      </c>
      <c r="B59" t="s">
        <v>328</v>
      </c>
      <c r="C59" s="38"/>
      <c r="D59" t="str">
        <f t="shared" si="26"/>
        <v>Kein Wert eingegeben!</v>
      </c>
      <c r="E59" s="7" t="s">
        <v>193</v>
      </c>
      <c r="F59" s="7"/>
      <c r="G59" s="7" t="s">
        <v>194</v>
      </c>
      <c r="H59" s="28"/>
      <c r="I59" s="7" t="s">
        <v>195</v>
      </c>
      <c r="J59" s="7" t="s">
        <v>296</v>
      </c>
      <c r="K59" s="7" t="s">
        <v>297</v>
      </c>
      <c r="L59" s="7" t="s">
        <v>332</v>
      </c>
      <c r="M59" s="7" t="s">
        <v>333</v>
      </c>
      <c r="N59" s="28"/>
      <c r="O59" s="19">
        <v>0</v>
      </c>
      <c r="P59" s="6"/>
      <c r="Q59" s="20">
        <f t="shared" si="27"/>
        <v>0</v>
      </c>
      <c r="R59" s="19"/>
      <c r="S59" s="20">
        <f t="shared" si="28"/>
        <v>0</v>
      </c>
      <c r="T59" s="19">
        <v>150</v>
      </c>
      <c r="U59" s="20">
        <f t="shared" si="29"/>
        <v>150</v>
      </c>
      <c r="V59" s="6"/>
      <c r="W59" s="20">
        <f>V59</f>
        <v>0</v>
      </c>
      <c r="X59" s="19">
        <v>9.9999999999999999E+306</v>
      </c>
      <c r="AD59" s="7"/>
    </row>
    <row r="60" spans="1:30" ht="20" customHeight="1" thickTop="1" thickBot="1" x14ac:dyDescent="0.4">
      <c r="A60" t="s">
        <v>180</v>
      </c>
      <c r="B60" t="s">
        <v>330</v>
      </c>
      <c r="C60" s="38"/>
      <c r="D60" t="str">
        <f t="shared" si="26"/>
        <v>Kein Wert eingegeben!</v>
      </c>
      <c r="E60" s="7" t="s">
        <v>193</v>
      </c>
      <c r="F60" s="7"/>
      <c r="G60" s="7" t="s">
        <v>194</v>
      </c>
      <c r="H60" s="28"/>
      <c r="I60" s="7" t="s">
        <v>195</v>
      </c>
      <c r="J60" s="7" t="s">
        <v>296</v>
      </c>
      <c r="K60" s="7" t="s">
        <v>297</v>
      </c>
      <c r="L60" s="7" t="s">
        <v>332</v>
      </c>
      <c r="M60" s="7" t="s">
        <v>333</v>
      </c>
      <c r="N60" s="28"/>
      <c r="O60" s="19">
        <v>0</v>
      </c>
      <c r="P60" s="6"/>
      <c r="Q60" s="20">
        <f t="shared" si="27"/>
        <v>0</v>
      </c>
      <c r="R60" s="19">
        <v>30</v>
      </c>
      <c r="S60" s="20">
        <f t="shared" si="28"/>
        <v>30</v>
      </c>
      <c r="T60" s="19">
        <v>400</v>
      </c>
      <c r="U60" s="20">
        <f t="shared" si="29"/>
        <v>400</v>
      </c>
      <c r="V60" s="6"/>
      <c r="W60" s="20"/>
      <c r="X60" s="19">
        <v>9.9999999999999999E+306</v>
      </c>
      <c r="AD60" s="7" t="s">
        <v>189</v>
      </c>
    </row>
    <row r="61" spans="1:30" ht="20" customHeight="1" thickTop="1" x14ac:dyDescent="0.35">
      <c r="AD61" s="7"/>
    </row>
    <row r="62" spans="1:30" ht="20" customHeight="1" thickBot="1" x14ac:dyDescent="0.5">
      <c r="A62" s="5" t="s">
        <v>236</v>
      </c>
      <c r="B62" s="5" t="str">
        <f>$B$1</f>
        <v>Einheit</v>
      </c>
      <c r="C62" s="5" t="str">
        <f>$C$1</f>
        <v>Wert</v>
      </c>
      <c r="D62" s="5" t="str">
        <f>$D$1</f>
        <v>Beurteilung</v>
      </c>
      <c r="I62" s="21" t="str">
        <f>$I$1</f>
        <v>optimal</v>
      </c>
      <c r="J62" s="22" t="str">
        <f>$J$1</f>
        <v>kritisch</v>
      </c>
      <c r="K62" s="33" t="str">
        <f>$K$1</f>
        <v>ungünstig</v>
      </c>
      <c r="L62" s="34" t="str">
        <f>$L$1</f>
        <v>default</v>
      </c>
      <c r="M62" s="35" t="b">
        <f>$M$1</f>
        <v>0</v>
      </c>
      <c r="N62" s="27"/>
      <c r="O62" s="17" t="str">
        <f>$O$1</f>
        <v>G1</v>
      </c>
      <c r="P62" s="17" t="str">
        <f>$P$1</f>
        <v>G2</v>
      </c>
      <c r="Q62" s="16" t="str">
        <f>$Q$1</f>
        <v>G2</v>
      </c>
      <c r="R62" s="16" t="str">
        <f>$R$1</f>
        <v>G3</v>
      </c>
      <c r="S62" s="15" t="str">
        <f>$S$1</f>
        <v>G3</v>
      </c>
      <c r="T62" s="15" t="str">
        <f>$T$1</f>
        <v>G4</v>
      </c>
      <c r="U62" s="16" t="str">
        <f>$U$1</f>
        <v>G4</v>
      </c>
      <c r="V62" s="16" t="str">
        <f>$V$1</f>
        <v>G5</v>
      </c>
      <c r="W62" s="17" t="str">
        <f>$W$1</f>
        <v>G5</v>
      </c>
      <c r="X62" s="17" t="str">
        <f>$X$1</f>
        <v>G6</v>
      </c>
      <c r="AD62" s="7"/>
    </row>
    <row r="63" spans="1:30" ht="20" customHeight="1" thickTop="1" thickBot="1" x14ac:dyDescent="0.4">
      <c r="A63" t="s">
        <v>237</v>
      </c>
      <c r="B63" t="s">
        <v>328</v>
      </c>
      <c r="C63" s="38"/>
      <c r="D63" t="str">
        <f t="shared" ref="D63:D65" si="30">IF(AND(C63=""),L63,IF(AND(C63&gt;=O63,C63&lt;=P63),K63,IF(AND(C63&gt;Q63,C63&lt;=R63),J63,IF(AND(C63&gt;S63,C63&lt;T63),I63,IF(AND(C63&gt;=U63,C63&lt;=V63),J63,IF(AND(C63&gt;=W63,C63&lt;X63),K63,M63))))))</f>
        <v>Kein Wert eingegeben!</v>
      </c>
      <c r="E63" s="7"/>
      <c r="F63" s="7"/>
      <c r="G63" s="7"/>
      <c r="H63" s="28"/>
      <c r="I63" s="7" t="s">
        <v>195</v>
      </c>
      <c r="J63" s="7" t="s">
        <v>296</v>
      </c>
      <c r="K63" s="7" t="s">
        <v>297</v>
      </c>
      <c r="L63" s="7" t="s">
        <v>332</v>
      </c>
      <c r="M63" s="7" t="s">
        <v>333</v>
      </c>
      <c r="N63" s="28"/>
      <c r="O63" s="19">
        <v>0</v>
      </c>
      <c r="P63" s="6"/>
      <c r="Q63" s="20">
        <f t="shared" ref="Q63:Q65" si="31">P63</f>
        <v>0</v>
      </c>
      <c r="R63" s="19"/>
      <c r="S63" s="20">
        <f t="shared" ref="S63:S65" si="32">R63</f>
        <v>0</v>
      </c>
      <c r="T63" s="19"/>
      <c r="U63" s="20">
        <f t="shared" ref="U63:U65" si="33">T63</f>
        <v>0</v>
      </c>
      <c r="V63" s="6"/>
      <c r="W63" s="20">
        <f t="shared" ref="W63:W65" si="34">V63</f>
        <v>0</v>
      </c>
      <c r="X63" s="19"/>
      <c r="AD63" s="7"/>
    </row>
    <row r="64" spans="1:30" ht="20" customHeight="1" thickTop="1" thickBot="1" x14ac:dyDescent="0.4">
      <c r="A64" t="s">
        <v>238</v>
      </c>
      <c r="B64" t="s">
        <v>328</v>
      </c>
      <c r="C64" s="38"/>
      <c r="D64" t="str">
        <f t="shared" si="30"/>
        <v>Kein Wert eingegeben!</v>
      </c>
      <c r="E64" s="7"/>
      <c r="F64" s="7"/>
      <c r="G64" s="7"/>
      <c r="H64" s="28"/>
      <c r="I64" s="7" t="s">
        <v>195</v>
      </c>
      <c r="J64" s="7" t="s">
        <v>296</v>
      </c>
      <c r="K64" s="7" t="s">
        <v>297</v>
      </c>
      <c r="L64" s="7" t="s">
        <v>332</v>
      </c>
      <c r="M64" s="7" t="s">
        <v>333</v>
      </c>
      <c r="N64" s="28"/>
      <c r="O64" s="19">
        <v>0</v>
      </c>
      <c r="P64" s="6"/>
      <c r="Q64" s="20">
        <f t="shared" si="31"/>
        <v>0</v>
      </c>
      <c r="R64" s="19"/>
      <c r="S64" s="20">
        <f t="shared" si="32"/>
        <v>0</v>
      </c>
      <c r="T64" s="19"/>
      <c r="U64" s="20">
        <f t="shared" si="33"/>
        <v>0</v>
      </c>
      <c r="V64" s="6"/>
      <c r="W64" s="20">
        <f t="shared" si="34"/>
        <v>0</v>
      </c>
      <c r="X64" s="19"/>
      <c r="AD64" s="7"/>
    </row>
    <row r="65" spans="1:30" ht="20" customHeight="1" thickTop="1" thickBot="1" x14ac:dyDescent="0.4">
      <c r="A65" t="s">
        <v>239</v>
      </c>
      <c r="B65" t="s">
        <v>328</v>
      </c>
      <c r="C65" s="38"/>
      <c r="D65" t="str">
        <f t="shared" si="30"/>
        <v>Kein Wert eingegeben!</v>
      </c>
      <c r="E65" s="7"/>
      <c r="F65" s="7"/>
      <c r="G65" s="7"/>
      <c r="H65" s="28"/>
      <c r="I65" s="7" t="s">
        <v>195</v>
      </c>
      <c r="J65" s="7" t="s">
        <v>296</v>
      </c>
      <c r="K65" s="7" t="s">
        <v>297</v>
      </c>
      <c r="L65" s="7" t="s">
        <v>332</v>
      </c>
      <c r="M65" s="7" t="s">
        <v>333</v>
      </c>
      <c r="N65" s="28"/>
      <c r="O65" s="19">
        <v>0</v>
      </c>
      <c r="P65" s="6"/>
      <c r="Q65" s="20">
        <f t="shared" si="31"/>
        <v>0</v>
      </c>
      <c r="R65" s="19"/>
      <c r="S65" s="20">
        <f t="shared" si="32"/>
        <v>0</v>
      </c>
      <c r="T65" s="19"/>
      <c r="U65" s="20">
        <f t="shared" si="33"/>
        <v>0</v>
      </c>
      <c r="V65" s="6"/>
      <c r="W65" s="20">
        <f t="shared" si="34"/>
        <v>0</v>
      </c>
      <c r="X65" s="19"/>
      <c r="AD65" s="7"/>
    </row>
    <row r="66" spans="1:30" ht="20" customHeight="1" thickTop="1" x14ac:dyDescent="0.35">
      <c r="A66" t="s">
        <v>12</v>
      </c>
      <c r="B66" t="s">
        <v>10</v>
      </c>
      <c r="C66" s="9"/>
      <c r="D66" t="str">
        <f t="shared" ref="D66:D73" si="35">IF(OR(C66=S66,C66=T66),I66,IF(OR(C66=U66,C66=V66),J66,IF(OR(C66=W66,C66=X66),K66,L66)))</f>
        <v>Bitte auswählen!</v>
      </c>
      <c r="E66" s="7"/>
      <c r="F66" s="7"/>
      <c r="G66" s="7"/>
      <c r="H66" s="28"/>
      <c r="I66" s="7" t="s">
        <v>319</v>
      </c>
      <c r="J66" s="7" t="s">
        <v>320</v>
      </c>
      <c r="K66" s="7" t="s">
        <v>321</v>
      </c>
      <c r="L66" s="7" t="s">
        <v>90</v>
      </c>
      <c r="M66" s="7"/>
      <c r="N66" s="28"/>
      <c r="S66" s="6" t="s">
        <v>317</v>
      </c>
      <c r="T66" s="6" t="s">
        <v>318</v>
      </c>
      <c r="U66" s="6" t="s">
        <v>266</v>
      </c>
      <c r="V66" s="6" t="s">
        <v>267</v>
      </c>
      <c r="W66" s="6" t="s">
        <v>272</v>
      </c>
      <c r="X66" s="6" t="s">
        <v>273</v>
      </c>
      <c r="AD66" s="7"/>
    </row>
    <row r="67" spans="1:30" ht="20" customHeight="1" x14ac:dyDescent="0.35">
      <c r="A67" t="s">
        <v>13</v>
      </c>
      <c r="B67" t="s">
        <v>10</v>
      </c>
      <c r="C67" s="9"/>
      <c r="D67" t="str">
        <f t="shared" si="35"/>
        <v>Bitte auswählen!</v>
      </c>
      <c r="E67" s="7"/>
      <c r="F67" s="7"/>
      <c r="G67" s="7"/>
      <c r="H67" s="28"/>
      <c r="I67" s="7" t="s">
        <v>319</v>
      </c>
      <c r="J67" s="7" t="s">
        <v>320</v>
      </c>
      <c r="K67" s="7" t="s">
        <v>321</v>
      </c>
      <c r="L67" s="7" t="s">
        <v>90</v>
      </c>
      <c r="M67" s="7"/>
      <c r="N67" s="28"/>
      <c r="S67" s="6" t="s">
        <v>317</v>
      </c>
      <c r="T67" s="6" t="s">
        <v>318</v>
      </c>
      <c r="U67" s="6" t="s">
        <v>266</v>
      </c>
      <c r="V67" s="6" t="s">
        <v>267</v>
      </c>
      <c r="W67" s="6" t="s">
        <v>272</v>
      </c>
      <c r="X67" s="6" t="s">
        <v>273</v>
      </c>
      <c r="AD67" s="7"/>
    </row>
    <row r="68" spans="1:30" ht="20" customHeight="1" x14ac:dyDescent="0.35">
      <c r="A68" t="s">
        <v>48</v>
      </c>
      <c r="B68" t="s">
        <v>10</v>
      </c>
      <c r="C68" s="9"/>
      <c r="D68" t="str">
        <f t="shared" si="35"/>
        <v>Bitte auswählen!</v>
      </c>
      <c r="E68" s="7"/>
      <c r="F68" s="7"/>
      <c r="G68" s="7"/>
      <c r="H68" s="28"/>
      <c r="I68" s="7" t="s">
        <v>319</v>
      </c>
      <c r="J68" s="7" t="s">
        <v>320</v>
      </c>
      <c r="K68" s="7" t="s">
        <v>321</v>
      </c>
      <c r="L68" s="7" t="s">
        <v>90</v>
      </c>
      <c r="M68" s="7"/>
      <c r="N68" s="28"/>
      <c r="S68" s="6" t="s">
        <v>317</v>
      </c>
      <c r="T68" s="6" t="s">
        <v>318</v>
      </c>
      <c r="U68" s="6" t="s">
        <v>266</v>
      </c>
      <c r="V68" s="6" t="s">
        <v>267</v>
      </c>
      <c r="W68" s="6" t="s">
        <v>272</v>
      </c>
      <c r="X68" s="6" t="s">
        <v>273</v>
      </c>
      <c r="AD68" s="7"/>
    </row>
    <row r="69" spans="1:30" ht="20" customHeight="1" x14ac:dyDescent="0.35">
      <c r="A69" t="s">
        <v>35</v>
      </c>
      <c r="B69" t="s">
        <v>10</v>
      </c>
      <c r="C69" s="9"/>
      <c r="D69" t="str">
        <f t="shared" si="35"/>
        <v>Bitte auswählen!</v>
      </c>
      <c r="E69" s="7"/>
      <c r="F69" s="7"/>
      <c r="G69" s="7"/>
      <c r="H69" s="28"/>
      <c r="I69" s="7" t="s">
        <v>319</v>
      </c>
      <c r="J69" s="7" t="s">
        <v>320</v>
      </c>
      <c r="K69" s="7" t="s">
        <v>321</v>
      </c>
      <c r="L69" s="7" t="s">
        <v>90</v>
      </c>
      <c r="M69" s="7"/>
      <c r="N69" s="28"/>
      <c r="S69" s="6" t="s">
        <v>317</v>
      </c>
      <c r="T69" s="6" t="s">
        <v>318</v>
      </c>
      <c r="U69" s="6" t="s">
        <v>266</v>
      </c>
      <c r="V69" s="6" t="s">
        <v>267</v>
      </c>
      <c r="W69" s="6" t="s">
        <v>272</v>
      </c>
      <c r="X69" s="6" t="s">
        <v>273</v>
      </c>
      <c r="AD69" s="7"/>
    </row>
    <row r="70" spans="1:30" ht="20" customHeight="1" x14ac:dyDescent="0.35">
      <c r="A70" t="s">
        <v>240</v>
      </c>
      <c r="B70" t="s">
        <v>10</v>
      </c>
      <c r="C70" s="9"/>
      <c r="D70" t="str">
        <f t="shared" si="35"/>
        <v>Bitte auswählen!</v>
      </c>
      <c r="E70" s="7"/>
      <c r="F70" s="7"/>
      <c r="G70" s="7"/>
      <c r="H70" s="28"/>
      <c r="I70" s="7" t="s">
        <v>319</v>
      </c>
      <c r="J70" s="7" t="s">
        <v>320</v>
      </c>
      <c r="K70" s="7" t="s">
        <v>321</v>
      </c>
      <c r="L70" s="7" t="s">
        <v>90</v>
      </c>
      <c r="M70" s="7"/>
      <c r="N70" s="28"/>
      <c r="S70" s="6" t="s">
        <v>317</v>
      </c>
      <c r="T70" s="6" t="s">
        <v>318</v>
      </c>
      <c r="U70" s="6" t="s">
        <v>266</v>
      </c>
      <c r="V70" s="6" t="s">
        <v>267</v>
      </c>
      <c r="W70" s="6" t="s">
        <v>272</v>
      </c>
      <c r="X70" s="6" t="s">
        <v>273</v>
      </c>
      <c r="AD70" s="7"/>
    </row>
    <row r="71" spans="1:30" ht="20" customHeight="1" x14ac:dyDescent="0.35">
      <c r="A71" t="s">
        <v>241</v>
      </c>
      <c r="B71" t="s">
        <v>10</v>
      </c>
      <c r="C71" s="9"/>
      <c r="D71" t="str">
        <f t="shared" si="35"/>
        <v>Bitte auswählen!</v>
      </c>
      <c r="E71" s="7"/>
      <c r="F71" s="7"/>
      <c r="G71" s="7"/>
      <c r="H71" s="28"/>
      <c r="I71" s="7" t="s">
        <v>319</v>
      </c>
      <c r="J71" s="7" t="s">
        <v>320</v>
      </c>
      <c r="K71" s="7" t="s">
        <v>321</v>
      </c>
      <c r="L71" s="7" t="s">
        <v>90</v>
      </c>
      <c r="M71" s="7"/>
      <c r="N71" s="28"/>
      <c r="S71" s="6" t="s">
        <v>317</v>
      </c>
      <c r="T71" s="6" t="s">
        <v>318</v>
      </c>
      <c r="U71" s="6" t="s">
        <v>266</v>
      </c>
      <c r="V71" s="6" t="s">
        <v>267</v>
      </c>
      <c r="W71" s="6" t="s">
        <v>272</v>
      </c>
      <c r="X71" s="6" t="s">
        <v>273</v>
      </c>
      <c r="AD71" s="7"/>
    </row>
    <row r="72" spans="1:30" ht="20" customHeight="1" x14ac:dyDescent="0.35">
      <c r="A72" t="s">
        <v>49</v>
      </c>
      <c r="B72" t="s">
        <v>10</v>
      </c>
      <c r="C72" s="9"/>
      <c r="D72" t="str">
        <f t="shared" si="35"/>
        <v>Bitte auswählen!</v>
      </c>
      <c r="E72" s="7"/>
      <c r="F72" s="7"/>
      <c r="G72" s="7"/>
      <c r="H72" s="28"/>
      <c r="I72" s="7" t="s">
        <v>319</v>
      </c>
      <c r="J72" s="7" t="s">
        <v>320</v>
      </c>
      <c r="K72" s="7" t="s">
        <v>321</v>
      </c>
      <c r="L72" s="7" t="s">
        <v>90</v>
      </c>
      <c r="M72" s="7"/>
      <c r="N72" s="28"/>
      <c r="S72" s="6" t="s">
        <v>317</v>
      </c>
      <c r="T72" s="6" t="s">
        <v>318</v>
      </c>
      <c r="U72" s="6" t="s">
        <v>266</v>
      </c>
      <c r="V72" s="6" t="s">
        <v>267</v>
      </c>
      <c r="W72" s="6" t="s">
        <v>272</v>
      </c>
      <c r="X72" s="6" t="s">
        <v>273</v>
      </c>
      <c r="AD72" s="7"/>
    </row>
    <row r="73" spans="1:30" ht="20" customHeight="1" x14ac:dyDescent="0.35">
      <c r="A73" t="s">
        <v>50</v>
      </c>
      <c r="B73" t="s">
        <v>10</v>
      </c>
      <c r="C73" s="9"/>
      <c r="D73" t="str">
        <f t="shared" si="35"/>
        <v>Bitte auswählen!</v>
      </c>
      <c r="E73" s="7"/>
      <c r="F73" s="7"/>
      <c r="G73" s="7"/>
      <c r="H73" s="28"/>
      <c r="I73" s="7" t="s">
        <v>319</v>
      </c>
      <c r="J73" s="7" t="s">
        <v>320</v>
      </c>
      <c r="K73" s="7" t="s">
        <v>321</v>
      </c>
      <c r="L73" s="7" t="s">
        <v>90</v>
      </c>
      <c r="M73" s="7"/>
      <c r="N73" s="28"/>
      <c r="S73" s="6" t="s">
        <v>317</v>
      </c>
      <c r="T73" s="6" t="s">
        <v>318</v>
      </c>
      <c r="U73" s="6" t="s">
        <v>266</v>
      </c>
      <c r="V73" s="6" t="s">
        <v>267</v>
      </c>
      <c r="W73" s="6" t="s">
        <v>272</v>
      </c>
      <c r="X73" s="6" t="s">
        <v>273</v>
      </c>
      <c r="AD73" s="7"/>
    </row>
    <row r="80" spans="1:30" x14ac:dyDescent="0.35">
      <c r="A80"/>
      <c r="B80" s="2"/>
      <c r="C80" s="14"/>
      <c r="D80" s="2"/>
      <c r="E80" s="2"/>
      <c r="F80" s="2"/>
      <c r="G80" s="2"/>
      <c r="H80" s="31"/>
      <c r="I80" s="2"/>
      <c r="J80" s="2"/>
      <c r="K80" s="2"/>
      <c r="L80" s="2"/>
      <c r="M80" s="2"/>
      <c r="N80" s="31"/>
      <c r="O80" s="2"/>
      <c r="P80" s="2"/>
      <c r="Q80" s="2"/>
      <c r="R80" s="2"/>
      <c r="S80" s="2"/>
      <c r="T80" s="2"/>
      <c r="U80" s="2"/>
      <c r="V80" s="2"/>
      <c r="W80" s="2"/>
      <c r="X80" s="2"/>
      <c r="Z80" s="2"/>
      <c r="AA80" s="2"/>
      <c r="AB80" s="2"/>
      <c r="AC80" s="2"/>
      <c r="AD80" s="2"/>
    </row>
    <row r="81" spans="1:30" x14ac:dyDescent="0.35">
      <c r="A81"/>
      <c r="B81" s="2"/>
      <c r="C81" s="14"/>
      <c r="D81" s="2"/>
      <c r="E81" s="2"/>
      <c r="F81" s="2"/>
      <c r="G81" s="2"/>
      <c r="H81" s="31"/>
      <c r="I81" s="2"/>
      <c r="J81" s="2"/>
      <c r="K81" s="2"/>
      <c r="L81" s="2"/>
      <c r="M81" s="2"/>
      <c r="N81" s="31"/>
      <c r="O81" s="2"/>
      <c r="P81" s="2"/>
      <c r="Q81" s="2"/>
      <c r="R81" s="2"/>
      <c r="S81" s="2"/>
      <c r="T81" s="2"/>
      <c r="U81" s="2"/>
      <c r="V81" s="2"/>
      <c r="W81" s="2"/>
      <c r="X81" s="2"/>
      <c r="Z81" s="2"/>
      <c r="AA81" s="2"/>
      <c r="AB81" s="2"/>
      <c r="AC81" s="2"/>
      <c r="AD81" s="2"/>
    </row>
    <row r="82" spans="1:30" x14ac:dyDescent="0.35">
      <c r="A82"/>
      <c r="B82" s="2"/>
      <c r="C82" s="14"/>
      <c r="D82" s="2"/>
      <c r="E82" s="2"/>
      <c r="F82" s="2"/>
      <c r="G82" s="2"/>
      <c r="H82" s="31"/>
      <c r="I82" s="2"/>
      <c r="J82" s="2"/>
      <c r="K82" s="2"/>
      <c r="L82" s="2"/>
      <c r="M82" s="2"/>
      <c r="N82" s="31"/>
      <c r="O82" s="2"/>
      <c r="P82" s="2"/>
      <c r="Q82" s="2"/>
      <c r="R82" s="2"/>
      <c r="S82" s="2"/>
      <c r="T82" s="2"/>
      <c r="U82" s="2"/>
      <c r="V82" s="2"/>
      <c r="W82" s="2"/>
      <c r="X82" s="2"/>
      <c r="Z82" s="2"/>
      <c r="AA82" s="2"/>
      <c r="AB82" s="2"/>
      <c r="AC82" s="2"/>
      <c r="AD82" s="2"/>
    </row>
    <row r="83" spans="1:30" x14ac:dyDescent="0.35">
      <c r="A83"/>
      <c r="B83" s="2"/>
      <c r="C83" s="14"/>
      <c r="D83" s="2"/>
      <c r="E83" s="2"/>
      <c r="F83" s="2"/>
      <c r="G83" s="2"/>
      <c r="H83" s="31"/>
      <c r="I83" s="2"/>
      <c r="J83" s="2"/>
      <c r="K83" s="2"/>
      <c r="L83" s="2"/>
      <c r="M83" s="2"/>
      <c r="N83" s="31"/>
      <c r="O83" s="2"/>
      <c r="P83" s="2"/>
      <c r="Q83" s="2"/>
      <c r="R83" s="2"/>
      <c r="S83" s="2"/>
      <c r="T83" s="2"/>
      <c r="U83" s="2"/>
      <c r="V83" s="2"/>
      <c r="W83" s="2"/>
      <c r="X83" s="2"/>
      <c r="Z83" s="2"/>
      <c r="AA83" s="2"/>
      <c r="AB83" s="2"/>
      <c r="AC83" s="2"/>
      <c r="AD83" s="2"/>
    </row>
    <row r="84" spans="1:30" x14ac:dyDescent="0.35">
      <c r="A84"/>
      <c r="B84" s="2"/>
      <c r="C84" s="14"/>
      <c r="D84" s="2"/>
      <c r="E84" s="2"/>
      <c r="F84" s="2"/>
      <c r="G84" s="2"/>
      <c r="H84" s="31"/>
      <c r="I84" s="2"/>
      <c r="J84" s="2"/>
      <c r="K84" s="2"/>
      <c r="L84" s="2"/>
      <c r="M84" s="2"/>
      <c r="N84" s="31"/>
      <c r="O84" s="2"/>
      <c r="P84" s="2"/>
      <c r="Q84" s="2"/>
      <c r="R84" s="2"/>
      <c r="S84" s="2"/>
      <c r="T84" s="2"/>
      <c r="U84" s="2"/>
      <c r="V84" s="2"/>
      <c r="W84" s="2"/>
      <c r="X84" s="2"/>
      <c r="Z84" s="2"/>
      <c r="AA84" s="2"/>
      <c r="AB84" s="2"/>
      <c r="AC84" s="2"/>
      <c r="AD84" s="2"/>
    </row>
    <row r="85" spans="1:30" x14ac:dyDescent="0.35">
      <c r="A85"/>
      <c r="B85" s="2"/>
      <c r="C85" s="14"/>
      <c r="D85" s="2"/>
      <c r="E85" s="2"/>
      <c r="F85" s="2"/>
      <c r="G85" s="2"/>
      <c r="H85" s="31"/>
      <c r="I85" s="2"/>
      <c r="J85" s="2"/>
      <c r="K85" s="2"/>
      <c r="L85" s="2"/>
      <c r="M85" s="2"/>
      <c r="N85" s="31"/>
      <c r="O85" s="2"/>
      <c r="P85" s="2"/>
      <c r="Q85" s="2"/>
      <c r="R85" s="2"/>
      <c r="S85" s="2"/>
      <c r="T85" s="2"/>
      <c r="U85" s="2"/>
      <c r="V85" s="2"/>
      <c r="W85" s="2"/>
      <c r="X85" s="2"/>
      <c r="Z85" s="2"/>
      <c r="AA85" s="2"/>
      <c r="AB85" s="2"/>
      <c r="AC85" s="2"/>
      <c r="AD85" s="2"/>
    </row>
    <row r="86" spans="1:30" x14ac:dyDescent="0.35">
      <c r="A86"/>
      <c r="B86" s="2"/>
      <c r="C86" s="14"/>
      <c r="D86" s="2"/>
      <c r="E86" s="2"/>
      <c r="F86" s="2"/>
      <c r="G86" s="2"/>
      <c r="H86" s="31"/>
      <c r="I86" s="2"/>
      <c r="J86" s="2"/>
      <c r="K86" s="2"/>
      <c r="L86" s="2"/>
      <c r="M86" s="2"/>
      <c r="N86" s="31"/>
      <c r="O86" s="2"/>
      <c r="P86" s="2"/>
      <c r="Q86" s="2"/>
      <c r="R86" s="2"/>
      <c r="S86" s="2"/>
      <c r="T86" s="2"/>
      <c r="U86" s="2"/>
      <c r="V86" s="2"/>
      <c r="W86" s="2"/>
      <c r="X86" s="2"/>
      <c r="Z86" s="2"/>
      <c r="AA86" s="2"/>
      <c r="AB86" s="2"/>
      <c r="AC86" s="2"/>
      <c r="AD86" s="2"/>
    </row>
    <row r="87" spans="1:30" x14ac:dyDescent="0.35">
      <c r="A87"/>
    </row>
    <row r="88" spans="1:30" x14ac:dyDescent="0.35">
      <c r="A88"/>
    </row>
    <row r="89" spans="1:30" x14ac:dyDescent="0.35">
      <c r="A89"/>
    </row>
    <row r="90" spans="1:30" x14ac:dyDescent="0.35">
      <c r="A90"/>
    </row>
  </sheetData>
  <dataValidations count="1">
    <dataValidation type="list" allowBlank="1" showInputMessage="1" showErrorMessage="1" sqref="C66:C73 C4 C12:C17 C19" xr:uid="{3CCED8C6-B730-4714-A29E-C25B7EDCA53C}">
      <formula1>S4:X4</formula1>
    </dataValidation>
  </dataValidations>
  <pageMargins left="0.7" right="0.7" top="0.78740157499999996" bottom="0.87862318840579712" header="0.3" footer="0.3"/>
  <pageSetup orientation="landscape" r:id="rId1"/>
  <headerFooter>
    <oddHeader xml:space="preserve">&amp;L&amp;"+,Fett"&amp;18&amp;A&amp;R&amp;"Cambria,Fett"&amp;18
</oddHeader>
    <oddFooter>&amp;L&amp;"+,Standard"&amp;9&amp;K00-046&amp;F&amp;R&amp;"+,Standard"&amp;9&amp;K00-046Florian Rüsch (ruec@zhaw.ch) 
Kühni Martin (kuhm@zhaw.ch)
Baier Urs (burs@zhaw.ch)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9" operator="containsText" id="{13FCE605-BFB4-49E9-8BFA-58734D1F5924}">
            <xm:f>NOT(ISERROR(SEARCH(#REF!,D4)))</xm:f>
            <xm:f>#REF!</xm:f>
            <x14:dxf>
              <font>
                <color rgb="FF9C0006"/>
              </font>
            </x14:dxf>
          </x14:cfRule>
          <x14:cfRule type="containsText" priority="30" operator="containsText" id="{928A29A4-63B6-4FD7-8C7A-AEB9E6922E34}">
            <xm:f>NOT(ISERROR(SEARCH($K4,D4)))</xm:f>
            <xm:f>$K4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1" operator="containsText" id="{3FFC9510-C001-4725-8B01-9456320E02E1}">
            <xm:f>NOT(ISERROR(SEARCH($J4,D4)))</xm:f>
            <xm:f>$J4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32" operator="containsText" id="{72B8A3BE-ACC9-4C57-A303-86C533040FD9}">
            <xm:f>NOT(ISERROR(SEARCH($I4,D4)))</xm:f>
            <xm:f>$I4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D4 D66:D73</xm:sqref>
        </x14:conditionalFormatting>
        <x14:conditionalFormatting xmlns:xm="http://schemas.microsoft.com/office/excel/2006/main">
          <x14:cfRule type="containsText" priority="13" operator="containsText" id="{2114D7BF-DDF8-471C-99A0-6016B9CF8D00}">
            <xm:f>NOT(ISERROR(SEARCH(#REF!,D12)))</xm:f>
            <xm:f>#REF!</xm:f>
            <x14:dxf>
              <font>
                <color rgb="FF9C0006"/>
              </font>
            </x14:dxf>
          </x14:cfRule>
          <x14:cfRule type="containsText" priority="14" operator="containsText" id="{84B69E64-495E-4BB5-9D9B-5C313C1EA941}">
            <xm:f>NOT(ISERROR(SEARCH($K12,D12)))</xm:f>
            <xm:f>$K12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5" operator="containsText" id="{452BA6BB-F7C1-4AF4-97B7-C0BB9A3DD93C}">
            <xm:f>NOT(ISERROR(SEARCH($J12,D12)))</xm:f>
            <xm:f>$J12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6" operator="containsText" id="{A7571321-748A-4B2A-AC07-60B4B5CF33DB}">
            <xm:f>NOT(ISERROR(SEARCH($I12,D12)))</xm:f>
            <xm:f>$I12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D12:D16</xm:sqref>
        </x14:conditionalFormatting>
        <x14:conditionalFormatting xmlns:xm="http://schemas.microsoft.com/office/excel/2006/main">
          <x14:cfRule type="containsText" priority="9" operator="containsText" id="{E5E26A6E-9A94-4A1C-86BD-BED7A68B60D9}">
            <xm:f>NOT(ISERROR(SEARCH(#REF!,D17)))</xm:f>
            <xm:f>#REF!</xm:f>
            <x14:dxf>
              <font>
                <color rgb="FF9C0006"/>
              </font>
            </x14:dxf>
          </x14:cfRule>
          <x14:cfRule type="containsText" priority="10" operator="containsText" id="{E17A2471-B5F8-426C-82AF-335A9FD8E032}">
            <xm:f>NOT(ISERROR(SEARCH($K17,D17)))</xm:f>
            <xm:f>$K17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" operator="containsText" id="{CD8A718F-AFE1-428F-88ED-714C46199808}">
            <xm:f>NOT(ISERROR(SEARCH($J17,D17)))</xm:f>
            <xm:f>$J17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2" operator="containsText" id="{9D28C134-699D-406D-A2AE-5D7F866EBA99}">
            <xm:f>NOT(ISERROR(SEARCH($I17,D17)))</xm:f>
            <xm:f>$I17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D17</xm:sqref>
        </x14:conditionalFormatting>
        <x14:conditionalFormatting xmlns:xm="http://schemas.microsoft.com/office/excel/2006/main">
          <x14:cfRule type="containsText" priority="109" operator="containsText" id="{2BD925E4-658C-4B81-B3A1-96A90F6BFCDE}">
            <xm:f>NOT(ISERROR(SEARCH(#REF!,D5)))</xm:f>
            <xm:f>#REF!</xm:f>
            <x14:dxf>
              <font>
                <color rgb="FF9C0006"/>
              </font>
            </x14:dxf>
          </x14:cfRule>
          <x14:cfRule type="containsText" priority="110" operator="containsText" id="{CC32FEFF-0E6E-489C-B7DD-E860F812E3CE}">
            <xm:f>NOT(ISERROR(SEARCH($K5,D5)))</xm:f>
            <xm:f>$K5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1" operator="containsText" id="{FD01977D-7E4D-4032-A6EC-55D48B75DDDD}">
            <xm:f>NOT(ISERROR(SEARCH($J5,D5)))</xm:f>
            <xm:f>$J5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12" operator="containsText" id="{ECCC80D7-0E85-4AEB-A073-2E7D3F4E0258}">
            <xm:f>NOT(ISERROR(SEARCH($I5,D5)))</xm:f>
            <xm:f>$I5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D34:D60 D22:D31 D63:D65 D18 D5:D11</xm:sqref>
        </x14:conditionalFormatting>
        <x14:conditionalFormatting xmlns:xm="http://schemas.microsoft.com/office/excel/2006/main">
          <x14:cfRule type="containsText" priority="1" operator="containsText" id="{1EE80743-39D3-4869-B7E0-4C2431BABAD5}">
            <xm:f>NOT(ISERROR(SEARCH(#REF!,D19)))</xm:f>
            <xm:f>#REF!</xm:f>
            <x14:dxf>
              <font>
                <color rgb="FF9C0006"/>
              </font>
            </x14:dxf>
          </x14:cfRule>
          <x14:cfRule type="containsText" priority="2" operator="containsText" id="{B088D951-3913-458D-AD03-22166BEE43FA}">
            <xm:f>NOT(ISERROR(SEARCH($K19,D19)))</xm:f>
            <xm:f>$K19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" operator="containsText" id="{6702BC6F-2DC1-492A-AAF6-3F98E97D45B1}">
            <xm:f>NOT(ISERROR(SEARCH($J19,D19)))</xm:f>
            <xm:f>$J19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" operator="containsText" id="{F7844579-BE88-4AE0-8249-F0555FF20862}">
            <xm:f>NOT(ISERROR(SEARCH($I19,D19)))</xm:f>
            <xm:f>$I19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D19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9C0F92880247D4C86C63C076D65B51D" ma:contentTypeVersion="22" ma:contentTypeDescription="Ein neues Dokument erstellen." ma:contentTypeScope="" ma:versionID="a48be1a4d04ae2d6c85318b2c712fc3b">
  <xsd:schema xmlns:xsd="http://www.w3.org/2001/XMLSchema" xmlns:xs="http://www.w3.org/2001/XMLSchema" xmlns:p="http://schemas.microsoft.com/office/2006/metadata/properties" xmlns:ns2="c6e27a8e-be36-46a7-be3f-f5da11d757a6" xmlns:ns3="1d0f2429-9481-49a5-88a5-98bae25842d6" targetNamespace="http://schemas.microsoft.com/office/2006/metadata/properties" ma:root="true" ma:fieldsID="1d0ee587f38ea1f18577015d849529a5" ns2:_="" ns3:_="">
    <xsd:import namespace="c6e27a8e-be36-46a7-be3f-f5da11d757a6"/>
    <xsd:import namespace="1d0f2429-9481-49a5-88a5-98bae25842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e27a8e-be36-46a7-be3f-f5da11d757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markierungen" ma:readOnly="false" ma:fieldId="{5cf76f15-5ced-4ddc-b409-7134ff3c332f}" ma:taxonomyMulti="true" ma:sspId="8210aed9-ea04-4ef5-b6a1-16fe75db25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f2429-9481-49a5-88a5-98bae25842d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Freigegeben für -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37c79f6-6380-483a-adda-14c47c4b9cef}" ma:internalName="TaxCatchAll" ma:showField="CatchAllData" ma:web="1d0f2429-9481-49a5-88a5-98bae25842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e27a8e-be36-46a7-be3f-f5da11d757a6">
      <Terms xmlns="http://schemas.microsoft.com/office/infopath/2007/PartnerControls"/>
    </lcf76f155ced4ddcb4097134ff3c332f>
    <TaxCatchAll xmlns="1d0f2429-9481-49a5-88a5-98bae25842d6" xsi:nil="true"/>
  </documentManagement>
</p:properties>
</file>

<file path=customXml/itemProps1.xml><?xml version="1.0" encoding="utf-8"?>
<ds:datastoreItem xmlns:ds="http://schemas.openxmlformats.org/officeDocument/2006/customXml" ds:itemID="{AA9751E9-4353-4114-8954-2933855F5C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7AFF51-1280-4117-8F71-A3F44E299E13}"/>
</file>

<file path=customXml/itemProps3.xml><?xml version="1.0" encoding="utf-8"?>
<ds:datastoreItem xmlns:ds="http://schemas.openxmlformats.org/officeDocument/2006/customXml" ds:itemID="{2366A432-F544-41A1-B5F6-6380CDC91A29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Betriebsbeurteilung</vt:lpstr>
      <vt:lpstr>Substratbeurteilung</vt:lpstr>
    </vt:vector>
  </TitlesOfParts>
  <Company>ZHAW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Rüsch Florian (ruec)</dc:creator>
  <cp:lastModifiedBy>Rüsch Florian (ruec)</cp:lastModifiedBy>
  <dcterms:created xsi:type="dcterms:W3CDTF">2020-10-29T16:02:46Z</dcterms:created>
  <dcterms:modified xsi:type="dcterms:W3CDTF">2021-06-21T23:52:36Z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0d9bad3-6dac-4e9a-89a3-89f3b8d247b2_Enabled">
    <vt:lpwstr>true</vt:lpwstr>
  </property>
  <property fmtid="{D5CDD505-2E9C-101B-9397-08002B2CF9AE}" pid="3" name="MSIP_Label_10d9bad3-6dac-4e9a-89a3-89f3b8d247b2_SetDate">
    <vt:lpwstr>2021-04-01T09:38:10Z</vt:lpwstr>
  </property>
  <property fmtid="{D5CDD505-2E9C-101B-9397-08002B2CF9AE}" pid="4" name="MSIP_Label_10d9bad3-6dac-4e9a-89a3-89f3b8d247b2_Method">
    <vt:lpwstr>Standard</vt:lpwstr>
  </property>
  <property fmtid="{D5CDD505-2E9C-101B-9397-08002B2CF9AE}" pid="5" name="MSIP_Label_10d9bad3-6dac-4e9a-89a3-89f3b8d247b2_Name">
    <vt:lpwstr>10d9bad3-6dac-4e9a-89a3-89f3b8d247b2</vt:lpwstr>
  </property>
  <property fmtid="{D5CDD505-2E9C-101B-9397-08002B2CF9AE}" pid="6" name="MSIP_Label_10d9bad3-6dac-4e9a-89a3-89f3b8d247b2_SiteId">
    <vt:lpwstr>5d1a9f9d-201f-4a10-b983-451cf65cbc1e</vt:lpwstr>
  </property>
  <property fmtid="{D5CDD505-2E9C-101B-9397-08002B2CF9AE}" pid="7" name="MSIP_Label_10d9bad3-6dac-4e9a-89a3-89f3b8d247b2_ActionId">
    <vt:lpwstr>8a2f1d52-64e8-4209-a0db-904b64d72daa</vt:lpwstr>
  </property>
  <property fmtid="{D5CDD505-2E9C-101B-9397-08002B2CF9AE}" pid="8" name="MSIP_Label_10d9bad3-6dac-4e9a-89a3-89f3b8d247b2_ContentBits">
    <vt:lpwstr>0</vt:lpwstr>
  </property>
  <property fmtid="{D5CDD505-2E9C-101B-9397-08002B2CF9AE}" pid="9" name="ContentTypeId">
    <vt:lpwstr>0x01010029C0F92880247D4C86C63C076D65B51D</vt:lpwstr>
  </property>
  <property fmtid="{D5CDD505-2E9C-101B-9397-08002B2CF9AE}" pid="10" name="MediaServiceImageTags">
    <vt:lpwstr/>
  </property>
</Properties>
</file>